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shokkakyo\Desktop\"/>
    </mc:Choice>
  </mc:AlternateContent>
  <xr:revisionPtr revIDLastSave="0" documentId="13_ncr:1_{D40F3F63-8751-4E1E-A4F3-613C789F586D}" xr6:coauthVersionLast="47" xr6:coauthVersionMax="47" xr10:uidLastSave="{00000000-0000-0000-0000-000000000000}"/>
  <bookViews>
    <workbookView xWindow="0" yWindow="135" windowWidth="17160" windowHeight="15465" xr2:uid="{284FD60E-ED82-4515-B85A-94ABF8339E22}"/>
  </bookViews>
  <sheets>
    <sheet name="表" sheetId="1" r:id="rId1"/>
    <sheet name="グラフ"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265" i="1" l="1"/>
  <c r="K265" i="1"/>
  <c r="G265" i="1"/>
  <c r="D265" i="1"/>
  <c r="O264" i="1"/>
  <c r="K264" i="1"/>
  <c r="G264" i="1"/>
  <c r="D264" i="1"/>
  <c r="O259" i="1"/>
  <c r="K259" i="1"/>
  <c r="G259" i="1"/>
  <c r="D259" i="1"/>
  <c r="P246" i="1"/>
  <c r="O244" i="1"/>
  <c r="K244" i="1"/>
  <c r="G244" i="1"/>
  <c r="D244" i="1"/>
  <c r="O215" i="1"/>
  <c r="K215" i="1"/>
  <c r="G215" i="1"/>
  <c r="D215" i="1"/>
  <c r="O203" i="1"/>
  <c r="K203" i="1"/>
  <c r="G203" i="1"/>
  <c r="D203" i="1"/>
  <c r="O193" i="1"/>
  <c r="K193" i="1"/>
  <c r="G193" i="1"/>
  <c r="D193" i="1"/>
  <c r="O156" i="1"/>
  <c r="K156" i="1"/>
  <c r="G156" i="1"/>
  <c r="D156" i="1"/>
  <c r="O136" i="1"/>
  <c r="K136" i="1"/>
  <c r="G136" i="1"/>
  <c r="D136" i="1"/>
  <c r="D131" i="1"/>
  <c r="G131" i="1"/>
  <c r="K131" i="1"/>
  <c r="O131" i="1"/>
  <c r="O117" i="1"/>
  <c r="K117" i="1"/>
  <c r="G117" i="1"/>
  <c r="D117" i="1"/>
  <c r="D106" i="1"/>
  <c r="G106" i="1"/>
  <c r="K106" i="1"/>
  <c r="O106" i="1"/>
  <c r="O267" i="1"/>
  <c r="O266" i="1"/>
  <c r="O263" i="1"/>
  <c r="O261" i="1"/>
  <c r="O260" i="1"/>
  <c r="O258" i="1"/>
  <c r="O257" i="1"/>
  <c r="O256" i="1"/>
  <c r="O255" i="1"/>
  <c r="O254" i="1"/>
  <c r="O252" i="1"/>
  <c r="O251" i="1"/>
  <c r="O250" i="1"/>
  <c r="O249" i="1"/>
  <c r="O247" i="1"/>
  <c r="O245" i="1"/>
  <c r="O243" i="1"/>
  <c r="O242" i="1"/>
  <c r="O241" i="1"/>
  <c r="O240" i="1"/>
  <c r="O239" i="1"/>
  <c r="O238" i="1"/>
  <c r="O236" i="1"/>
  <c r="O234" i="1"/>
  <c r="O233" i="1"/>
  <c r="O232" i="1"/>
  <c r="O231" i="1"/>
  <c r="O229" i="1"/>
  <c r="O228" i="1"/>
  <c r="O227" i="1"/>
  <c r="O226" i="1"/>
  <c r="O224" i="1"/>
  <c r="O223" i="1"/>
  <c r="O222" i="1"/>
  <c r="O221" i="1"/>
  <c r="O220" i="1"/>
  <c r="O219" i="1"/>
  <c r="O218" i="1"/>
  <c r="O217" i="1"/>
  <c r="O216" i="1"/>
  <c r="O214" i="1"/>
  <c r="O213" i="1"/>
  <c r="O212" i="1"/>
  <c r="O211" i="1"/>
  <c r="O210" i="1"/>
  <c r="O209" i="1"/>
  <c r="O208" i="1"/>
  <c r="O207" i="1"/>
  <c r="O206" i="1"/>
  <c r="O205" i="1"/>
  <c r="O204" i="1"/>
  <c r="O202" i="1"/>
  <c r="O201" i="1"/>
  <c r="O200" i="1"/>
  <c r="O199" i="1"/>
  <c r="O198" i="1"/>
  <c r="O197" i="1"/>
  <c r="O196" i="1"/>
  <c r="O195" i="1"/>
  <c r="O194" i="1"/>
  <c r="O192" i="1"/>
  <c r="O191"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5" i="1"/>
  <c r="O154" i="1"/>
  <c r="O153" i="1"/>
  <c r="O152" i="1"/>
  <c r="O151" i="1"/>
  <c r="O149" i="1"/>
  <c r="O148" i="1"/>
  <c r="O147" i="1"/>
  <c r="O146" i="1"/>
  <c r="O145" i="1"/>
  <c r="O144" i="1"/>
  <c r="O143" i="1"/>
  <c r="O141" i="1"/>
  <c r="O140" i="1"/>
  <c r="O139" i="1"/>
  <c r="O138" i="1"/>
  <c r="O137" i="1"/>
  <c r="O135" i="1"/>
  <c r="O134" i="1"/>
  <c r="O133" i="1"/>
  <c r="O132" i="1"/>
  <c r="O130" i="1"/>
  <c r="O129" i="1"/>
  <c r="O128" i="1"/>
  <c r="O127" i="1"/>
  <c r="O126" i="1"/>
  <c r="O125" i="1"/>
  <c r="O124" i="1"/>
  <c r="O123" i="1"/>
  <c r="O122" i="1"/>
  <c r="O121" i="1"/>
  <c r="O120" i="1"/>
  <c r="O119" i="1"/>
  <c r="O118" i="1"/>
  <c r="O116" i="1"/>
  <c r="O115" i="1"/>
  <c r="O114" i="1"/>
  <c r="O112" i="1"/>
  <c r="O111" i="1"/>
  <c r="O110" i="1"/>
  <c r="O109" i="1"/>
  <c r="O108" i="1"/>
  <c r="O107" i="1"/>
  <c r="O105" i="1"/>
  <c r="O104" i="1"/>
  <c r="O103" i="1"/>
  <c r="O102" i="1"/>
  <c r="O101" i="1"/>
  <c r="O100" i="1"/>
  <c r="O99" i="1"/>
  <c r="O98" i="1"/>
  <c r="O97" i="1"/>
  <c r="O96" i="1"/>
  <c r="O95" i="1"/>
  <c r="O94" i="1"/>
  <c r="O92" i="1"/>
  <c r="O91" i="1"/>
  <c r="O90" i="1"/>
  <c r="O89" i="1"/>
  <c r="O88" i="1"/>
  <c r="O87" i="1"/>
  <c r="O86" i="1"/>
  <c r="O85" i="1"/>
  <c r="O84" i="1"/>
  <c r="O83" i="1"/>
  <c r="O82" i="1"/>
  <c r="O80" i="1"/>
  <c r="O78" i="1"/>
  <c r="O76" i="1"/>
  <c r="O75" i="1"/>
  <c r="O74" i="1"/>
  <c r="O73" i="1"/>
  <c r="O72" i="1"/>
  <c r="O71" i="1"/>
  <c r="O70" i="1"/>
  <c r="O68" i="1"/>
  <c r="O67" i="1"/>
  <c r="O66" i="1"/>
  <c r="O65" i="1"/>
  <c r="O64" i="1"/>
  <c r="O63" i="1"/>
  <c r="O62" i="1"/>
  <c r="O61" i="1"/>
  <c r="O60" i="1"/>
  <c r="O59" i="1"/>
  <c r="O58" i="1"/>
  <c r="O57" i="1"/>
  <c r="O56" i="1"/>
  <c r="O55" i="1"/>
  <c r="O54" i="1"/>
  <c r="O53" i="1"/>
  <c r="O52" i="1"/>
  <c r="O51" i="1"/>
  <c r="O50" i="1"/>
  <c r="O49" i="1"/>
  <c r="O48" i="1"/>
  <c r="O47" i="1"/>
  <c r="O46" i="1"/>
  <c r="O45" i="1"/>
  <c r="O44" i="1"/>
  <c r="O43" i="1"/>
  <c r="O42" i="1"/>
  <c r="O40" i="1"/>
  <c r="O39" i="1"/>
  <c r="O38" i="1"/>
  <c r="O37" i="1"/>
  <c r="O36" i="1"/>
  <c r="O35" i="1"/>
  <c r="O34" i="1"/>
  <c r="O33" i="1"/>
  <c r="O31" i="1"/>
  <c r="O30" i="1"/>
  <c r="O29" i="1"/>
  <c r="O28" i="1"/>
  <c r="O27" i="1"/>
  <c r="O26" i="1"/>
  <c r="O25" i="1"/>
  <c r="O24" i="1"/>
  <c r="O23" i="1"/>
  <c r="O22" i="1"/>
  <c r="O21" i="1"/>
  <c r="O20" i="1"/>
  <c r="O19" i="1"/>
  <c r="O18" i="1"/>
  <c r="O17" i="1"/>
  <c r="O16" i="1"/>
  <c r="O15" i="1"/>
  <c r="O14" i="1"/>
  <c r="O13" i="1"/>
  <c r="O12" i="1"/>
  <c r="O11" i="1"/>
  <c r="O10" i="1"/>
  <c r="O9" i="1"/>
  <c r="K49" i="1"/>
  <c r="G49" i="1"/>
  <c r="D49" i="1"/>
  <c r="K63" i="1"/>
  <c r="G63" i="1"/>
  <c r="D63" i="1"/>
  <c r="K53" i="1"/>
  <c r="G53" i="1"/>
  <c r="D53" i="1"/>
  <c r="O6" i="1"/>
  <c r="Q262" i="1"/>
  <c r="Q253" i="1"/>
  <c r="Q248" i="1"/>
  <c r="Q246" i="1"/>
  <c r="Q237" i="1"/>
  <c r="Q235" i="1"/>
  <c r="Q225" i="1"/>
  <c r="Q190" i="1"/>
  <c r="Q150" i="1"/>
  <c r="Q142" i="1"/>
  <c r="Q113" i="1"/>
  <c r="Q93" i="1"/>
  <c r="Q81" i="1"/>
  <c r="Q79" i="1"/>
  <c r="Q77" i="1"/>
  <c r="Q69" i="1"/>
  <c r="Q41" i="1"/>
  <c r="Q32" i="1"/>
  <c r="Q8" i="1"/>
  <c r="K20" i="1"/>
  <c r="G20" i="1"/>
  <c r="D20" i="1"/>
  <c r="K255" i="1"/>
  <c r="G255" i="1"/>
  <c r="D255" i="1"/>
  <c r="K257" i="1"/>
  <c r="G257" i="1"/>
  <c r="D257" i="1"/>
  <c r="K247" i="1"/>
  <c r="K232" i="1"/>
  <c r="G232" i="1"/>
  <c r="D232" i="1"/>
  <c r="K233" i="1"/>
  <c r="G233" i="1"/>
  <c r="D233" i="1"/>
  <c r="K211" i="1"/>
  <c r="G211" i="1"/>
  <c r="D211" i="1"/>
  <c r="G210" i="1"/>
  <c r="K223" i="1"/>
  <c r="G223" i="1"/>
  <c r="D223" i="1"/>
  <c r="K196" i="1"/>
  <c r="G196" i="1"/>
  <c r="D196" i="1"/>
  <c r="K173" i="1"/>
  <c r="G173" i="1"/>
  <c r="D173" i="1"/>
  <c r="K183" i="1"/>
  <c r="G183" i="1"/>
  <c r="D183" i="1"/>
  <c r="K181" i="1"/>
  <c r="G181" i="1"/>
  <c r="D181" i="1"/>
  <c r="K121" i="1"/>
  <c r="G121" i="1"/>
  <c r="D121" i="1"/>
  <c r="K111" i="1"/>
  <c r="G111" i="1"/>
  <c r="D111" i="1"/>
  <c r="K104" i="1"/>
  <c r="G104" i="1"/>
  <c r="D104" i="1"/>
  <c r="K97" i="1"/>
  <c r="G97" i="1"/>
  <c r="D97" i="1"/>
  <c r="K84" i="1"/>
  <c r="G84" i="1"/>
  <c r="D84" i="1"/>
  <c r="K73" i="1"/>
  <c r="G73" i="1"/>
  <c r="D73" i="1"/>
  <c r="K71" i="1"/>
  <c r="G71" i="1"/>
  <c r="D71" i="1"/>
  <c r="K72" i="1"/>
  <c r="G72" i="1"/>
  <c r="D72" i="1"/>
  <c r="K44" i="1"/>
  <c r="G44" i="1"/>
  <c r="D44" i="1"/>
  <c r="K45" i="1"/>
  <c r="G45" i="1"/>
  <c r="D45" i="1"/>
  <c r="K34" i="1"/>
  <c r="G34" i="1"/>
  <c r="D34" i="1"/>
  <c r="K12" i="1"/>
  <c r="G12" i="1"/>
  <c r="D12" i="1"/>
  <c r="K236" i="1"/>
  <c r="G236" i="1"/>
  <c r="D236" i="1"/>
  <c r="R235" i="1"/>
  <c r="P235" i="1"/>
  <c r="N235" i="1"/>
  <c r="M235" i="1"/>
  <c r="L235" i="1"/>
  <c r="J235" i="1"/>
  <c r="I235" i="1"/>
  <c r="H235" i="1"/>
  <c r="F235" i="1"/>
  <c r="E235" i="1"/>
  <c r="K200" i="1"/>
  <c r="G200" i="1"/>
  <c r="D200" i="1"/>
  <c r="K186" i="1"/>
  <c r="G186" i="1"/>
  <c r="D186" i="1"/>
  <c r="K161" i="1"/>
  <c r="G161" i="1"/>
  <c r="D161" i="1"/>
  <c r="K134" i="1"/>
  <c r="G134" i="1"/>
  <c r="D134" i="1"/>
  <c r="K130" i="1"/>
  <c r="G130" i="1"/>
  <c r="D130" i="1"/>
  <c r="K115" i="1"/>
  <c r="G115" i="1"/>
  <c r="D115" i="1"/>
  <c r="K80" i="1"/>
  <c r="G80" i="1"/>
  <c r="D80" i="1"/>
  <c r="R79" i="1"/>
  <c r="P79" i="1"/>
  <c r="N79" i="1"/>
  <c r="M79" i="1"/>
  <c r="L79" i="1"/>
  <c r="J79" i="1"/>
  <c r="I79" i="1"/>
  <c r="H79" i="1"/>
  <c r="F79" i="1"/>
  <c r="E79" i="1"/>
  <c r="R69" i="1"/>
  <c r="P69" i="1"/>
  <c r="N69" i="1"/>
  <c r="N41" i="1" s="1"/>
  <c r="M69" i="1"/>
  <c r="L69" i="1"/>
  <c r="J69" i="1"/>
  <c r="J41" i="1" s="1"/>
  <c r="I69" i="1"/>
  <c r="H69" i="1"/>
  <c r="F69" i="1"/>
  <c r="E69" i="1"/>
  <c r="R41" i="1"/>
  <c r="P41" i="1"/>
  <c r="M41" i="1"/>
  <c r="L41" i="1"/>
  <c r="I41" i="1"/>
  <c r="H41" i="1"/>
  <c r="F41" i="1"/>
  <c r="E41" i="1"/>
  <c r="K56" i="1"/>
  <c r="G56" i="1"/>
  <c r="D56" i="1"/>
  <c r="K28" i="1"/>
  <c r="G28" i="1"/>
  <c r="D28" i="1"/>
  <c r="K25" i="1"/>
  <c r="G25" i="1"/>
  <c r="D25" i="1"/>
  <c r="G267" i="1"/>
  <c r="G266" i="1"/>
  <c r="G263" i="1"/>
  <c r="G261" i="1"/>
  <c r="G260" i="1"/>
  <c r="G258" i="1"/>
  <c r="G256" i="1"/>
  <c r="G254" i="1"/>
  <c r="G252" i="1"/>
  <c r="G251" i="1"/>
  <c r="G250" i="1"/>
  <c r="G249" i="1"/>
  <c r="G247" i="1"/>
  <c r="G245" i="1"/>
  <c r="G243" i="1"/>
  <c r="G242" i="1"/>
  <c r="G241" i="1"/>
  <c r="G240" i="1"/>
  <c r="G239" i="1"/>
  <c r="G238" i="1"/>
  <c r="G234" i="1"/>
  <c r="G231" i="1"/>
  <c r="G229" i="1"/>
  <c r="G228" i="1"/>
  <c r="G227" i="1"/>
  <c r="G226" i="1"/>
  <c r="G224" i="1"/>
  <c r="G222" i="1"/>
  <c r="G221" i="1"/>
  <c r="G220" i="1"/>
  <c r="G219" i="1"/>
  <c r="G218" i="1"/>
  <c r="G217" i="1"/>
  <c r="G216" i="1"/>
  <c r="G214" i="1"/>
  <c r="G213" i="1"/>
  <c r="G212" i="1"/>
  <c r="G209" i="1"/>
  <c r="G208" i="1"/>
  <c r="G207" i="1"/>
  <c r="G206" i="1"/>
  <c r="G205" i="1"/>
  <c r="G204" i="1"/>
  <c r="G202" i="1"/>
  <c r="G201" i="1"/>
  <c r="G199" i="1"/>
  <c r="G198" i="1"/>
  <c r="G197" i="1"/>
  <c r="G195" i="1"/>
  <c r="G194" i="1"/>
  <c r="G192" i="1"/>
  <c r="G191" i="1"/>
  <c r="G189" i="1"/>
  <c r="G188" i="1"/>
  <c r="G187" i="1"/>
  <c r="G185" i="1"/>
  <c r="G184" i="1"/>
  <c r="G182" i="1"/>
  <c r="G180" i="1"/>
  <c r="G179" i="1"/>
  <c r="G178" i="1"/>
  <c r="G177" i="1"/>
  <c r="G176" i="1"/>
  <c r="G175" i="1"/>
  <c r="G174" i="1"/>
  <c r="G172" i="1"/>
  <c r="G171" i="1"/>
  <c r="G170" i="1"/>
  <c r="G169" i="1"/>
  <c r="G168" i="1"/>
  <c r="G167" i="1"/>
  <c r="G166" i="1"/>
  <c r="G165" i="1"/>
  <c r="G164" i="1"/>
  <c r="G163" i="1"/>
  <c r="G162" i="1"/>
  <c r="G160" i="1"/>
  <c r="G159" i="1"/>
  <c r="G158" i="1"/>
  <c r="G157" i="1"/>
  <c r="G155" i="1"/>
  <c r="G154" i="1"/>
  <c r="G153" i="1"/>
  <c r="G152" i="1"/>
  <c r="G151" i="1"/>
  <c r="G149" i="1"/>
  <c r="G148" i="1"/>
  <c r="G147" i="1"/>
  <c r="G146" i="1"/>
  <c r="G145" i="1"/>
  <c r="G144" i="1"/>
  <c r="G143" i="1"/>
  <c r="G141" i="1"/>
  <c r="G140" i="1"/>
  <c r="G139" i="1"/>
  <c r="G138" i="1"/>
  <c r="G137" i="1"/>
  <c r="G135" i="1"/>
  <c r="G133" i="1"/>
  <c r="G132" i="1"/>
  <c r="G129" i="1"/>
  <c r="G128" i="1"/>
  <c r="G127" i="1"/>
  <c r="G126" i="1"/>
  <c r="G125" i="1"/>
  <c r="G124" i="1"/>
  <c r="G123" i="1"/>
  <c r="G122" i="1"/>
  <c r="G120" i="1"/>
  <c r="G119" i="1"/>
  <c r="G118" i="1"/>
  <c r="G116" i="1"/>
  <c r="G114" i="1"/>
  <c r="G112" i="1"/>
  <c r="G110" i="1"/>
  <c r="G109" i="1"/>
  <c r="G108" i="1"/>
  <c r="G107" i="1"/>
  <c r="G105" i="1"/>
  <c r="G103" i="1"/>
  <c r="G102" i="1"/>
  <c r="G101" i="1"/>
  <c r="G100" i="1"/>
  <c r="G99" i="1"/>
  <c r="G98" i="1"/>
  <c r="G96" i="1"/>
  <c r="G95" i="1"/>
  <c r="G94" i="1"/>
  <c r="G92" i="1"/>
  <c r="G91" i="1"/>
  <c r="G90" i="1"/>
  <c r="G89" i="1"/>
  <c r="G88" i="1"/>
  <c r="G87" i="1"/>
  <c r="G86" i="1"/>
  <c r="G85" i="1"/>
  <c r="G83" i="1"/>
  <c r="G82" i="1"/>
  <c r="G78" i="1"/>
  <c r="G76" i="1"/>
  <c r="G75" i="1"/>
  <c r="G74" i="1"/>
  <c r="G70" i="1"/>
  <c r="G68" i="1"/>
  <c r="G67" i="1"/>
  <c r="G66" i="1"/>
  <c r="G65" i="1"/>
  <c r="G64" i="1"/>
  <c r="G62" i="1"/>
  <c r="G61" i="1"/>
  <c r="G60" i="1"/>
  <c r="G59" i="1"/>
  <c r="G58" i="1"/>
  <c r="G57" i="1"/>
  <c r="G55" i="1"/>
  <c r="G54" i="1"/>
  <c r="G52" i="1"/>
  <c r="G51" i="1"/>
  <c r="G50" i="1"/>
  <c r="G48" i="1"/>
  <c r="G47" i="1"/>
  <c r="G46" i="1"/>
  <c r="G43" i="1"/>
  <c r="G42" i="1"/>
  <c r="G40" i="1"/>
  <c r="G39" i="1"/>
  <c r="G38" i="1"/>
  <c r="G37" i="1"/>
  <c r="G36" i="1"/>
  <c r="G35" i="1"/>
  <c r="G33" i="1"/>
  <c r="G31" i="1"/>
  <c r="G30" i="1"/>
  <c r="G29" i="1"/>
  <c r="G27" i="1"/>
  <c r="G26" i="1"/>
  <c r="G24" i="1"/>
  <c r="G23" i="1"/>
  <c r="G22" i="1"/>
  <c r="G21" i="1"/>
  <c r="G19" i="1"/>
  <c r="G18" i="1"/>
  <c r="G17" i="1"/>
  <c r="G16" i="1"/>
  <c r="G15" i="1"/>
  <c r="G14" i="1"/>
  <c r="G13" i="1"/>
  <c r="G11" i="1"/>
  <c r="G10" i="1"/>
  <c r="G9" i="1"/>
  <c r="G6" i="1"/>
  <c r="D66" i="1"/>
  <c r="D67" i="1"/>
  <c r="D68" i="1"/>
  <c r="D70" i="1"/>
  <c r="D74" i="1"/>
  <c r="D75" i="1"/>
  <c r="M32" i="1"/>
  <c r="K256" i="1"/>
  <c r="D256" i="1"/>
  <c r="K258" i="1"/>
  <c r="D258" i="1"/>
  <c r="K260" i="1"/>
  <c r="D260" i="1"/>
  <c r="K250" i="1"/>
  <c r="D250" i="1"/>
  <c r="K251" i="1"/>
  <c r="D251" i="1"/>
  <c r="K241" i="1"/>
  <c r="D241" i="1"/>
  <c r="K240" i="1"/>
  <c r="D240" i="1"/>
  <c r="K227" i="1"/>
  <c r="D227" i="1"/>
  <c r="K221" i="1"/>
  <c r="D221" i="1"/>
  <c r="K218" i="1"/>
  <c r="D218" i="1"/>
  <c r="K214" i="1"/>
  <c r="D214" i="1"/>
  <c r="K207" i="1"/>
  <c r="D207" i="1"/>
  <c r="K199" i="1"/>
  <c r="D199" i="1"/>
  <c r="K202" i="1"/>
  <c r="D202" i="1"/>
  <c r="K197" i="1"/>
  <c r="D197" i="1"/>
  <c r="K192" i="1"/>
  <c r="D192" i="1"/>
  <c r="K184" i="1"/>
  <c r="D184" i="1"/>
  <c r="K185" i="1"/>
  <c r="D185" i="1"/>
  <c r="K182" i="1"/>
  <c r="D182" i="1"/>
  <c r="K175" i="1"/>
  <c r="D175" i="1"/>
  <c r="K174" i="1"/>
  <c r="D174" i="1"/>
  <c r="K170" i="1"/>
  <c r="D170" i="1"/>
  <c r="K165" i="1"/>
  <c r="D165" i="1"/>
  <c r="K154" i="1"/>
  <c r="D154" i="1"/>
  <c r="K152" i="1"/>
  <c r="D152" i="1"/>
  <c r="K147" i="1"/>
  <c r="D147" i="1"/>
  <c r="K144" i="1"/>
  <c r="D144" i="1"/>
  <c r="K145" i="1"/>
  <c r="D145" i="1"/>
  <c r="K139" i="1"/>
  <c r="D139" i="1"/>
  <c r="K133" i="1"/>
  <c r="D133" i="1"/>
  <c r="K120" i="1"/>
  <c r="D120" i="1"/>
  <c r="K118" i="1"/>
  <c r="D118" i="1"/>
  <c r="K109" i="1"/>
  <c r="D109" i="1"/>
  <c r="K107" i="1"/>
  <c r="D107" i="1"/>
  <c r="K100" i="1"/>
  <c r="D100" i="1"/>
  <c r="K95" i="1"/>
  <c r="D95" i="1"/>
  <c r="K90" i="1"/>
  <c r="D90" i="1"/>
  <c r="K88" i="1"/>
  <c r="D88" i="1"/>
  <c r="K89" i="1"/>
  <c r="D89" i="1"/>
  <c r="K70" i="1"/>
  <c r="K68" i="1"/>
  <c r="K74" i="1"/>
  <c r="K67" i="1"/>
  <c r="K66" i="1"/>
  <c r="K59" i="1"/>
  <c r="D59" i="1"/>
  <c r="K58" i="1"/>
  <c r="D58" i="1"/>
  <c r="K57" i="1"/>
  <c r="D57" i="1"/>
  <c r="K54" i="1"/>
  <c r="D54" i="1"/>
  <c r="K50" i="1"/>
  <c r="D50" i="1"/>
  <c r="K48" i="1"/>
  <c r="D48" i="1"/>
  <c r="K46" i="1"/>
  <c r="D46" i="1"/>
  <c r="K43" i="1"/>
  <c r="D43" i="1"/>
  <c r="K47" i="1"/>
  <c r="D47" i="1"/>
  <c r="K26" i="1"/>
  <c r="D26" i="1"/>
  <c r="K16" i="1"/>
  <c r="D16" i="1"/>
  <c r="J262" i="1"/>
  <c r="J253" i="1"/>
  <c r="J248" i="1"/>
  <c r="J246" i="1"/>
  <c r="J237" i="1"/>
  <c r="J230" i="1"/>
  <c r="J225" i="1"/>
  <c r="J190" i="1"/>
  <c r="J150" i="1"/>
  <c r="J142" i="1"/>
  <c r="J113" i="1"/>
  <c r="J93" i="1"/>
  <c r="J81" i="1"/>
  <c r="J77" i="1"/>
  <c r="J32" i="1"/>
  <c r="J8" i="1"/>
  <c r="K14" i="1"/>
  <c r="D14" i="1"/>
  <c r="K13" i="1"/>
  <c r="D13" i="1"/>
  <c r="K10" i="1"/>
  <c r="D10" i="1"/>
  <c r="M248" i="1"/>
  <c r="K216" i="1"/>
  <c r="D216" i="1"/>
  <c r="K128" i="1"/>
  <c r="D128" i="1"/>
  <c r="K267" i="1"/>
  <c r="K266" i="1"/>
  <c r="K263" i="1"/>
  <c r="K261" i="1"/>
  <c r="K254" i="1"/>
  <c r="K252" i="1"/>
  <c r="K249" i="1"/>
  <c r="K245" i="1"/>
  <c r="K243" i="1"/>
  <c r="K242" i="1"/>
  <c r="K239" i="1"/>
  <c r="K238" i="1"/>
  <c r="K234" i="1"/>
  <c r="K231" i="1"/>
  <c r="K229" i="1"/>
  <c r="K228" i="1"/>
  <c r="K226" i="1"/>
  <c r="K224" i="1"/>
  <c r="K222" i="1"/>
  <c r="K220" i="1"/>
  <c r="K219" i="1"/>
  <c r="K217" i="1"/>
  <c r="K213" i="1"/>
  <c r="K212" i="1"/>
  <c r="K210" i="1"/>
  <c r="K209" i="1"/>
  <c r="K208" i="1"/>
  <c r="K206" i="1"/>
  <c r="K205" i="1"/>
  <c r="K204" i="1"/>
  <c r="K201" i="1"/>
  <c r="K198" i="1"/>
  <c r="K195" i="1"/>
  <c r="K194" i="1"/>
  <c r="K191" i="1"/>
  <c r="K189" i="1"/>
  <c r="K188" i="1"/>
  <c r="K187" i="1"/>
  <c r="K180" i="1"/>
  <c r="K179" i="1"/>
  <c r="K178" i="1"/>
  <c r="K177" i="1"/>
  <c r="K176" i="1"/>
  <c r="K172" i="1"/>
  <c r="K171" i="1"/>
  <c r="K169" i="1"/>
  <c r="K168" i="1"/>
  <c r="K167" i="1"/>
  <c r="K166" i="1"/>
  <c r="K164" i="1"/>
  <c r="K163" i="1"/>
  <c r="K162" i="1"/>
  <c r="K160" i="1"/>
  <c r="K159" i="1"/>
  <c r="K158" i="1"/>
  <c r="K157" i="1"/>
  <c r="K155" i="1"/>
  <c r="K153" i="1"/>
  <c r="K151" i="1"/>
  <c r="K149" i="1"/>
  <c r="K148" i="1"/>
  <c r="K146" i="1"/>
  <c r="K143" i="1"/>
  <c r="K141" i="1"/>
  <c r="K140" i="1"/>
  <c r="K138" i="1"/>
  <c r="K137" i="1"/>
  <c r="K135" i="1"/>
  <c r="K132" i="1"/>
  <c r="K129" i="1"/>
  <c r="K127" i="1"/>
  <c r="K126" i="1"/>
  <c r="K125" i="1"/>
  <c r="K124" i="1"/>
  <c r="K123" i="1"/>
  <c r="K122" i="1"/>
  <c r="K119" i="1"/>
  <c r="K116" i="1"/>
  <c r="K114" i="1"/>
  <c r="K112" i="1"/>
  <c r="K110" i="1"/>
  <c r="K108" i="1"/>
  <c r="K105" i="1"/>
  <c r="K103" i="1"/>
  <c r="K102" i="1"/>
  <c r="K101" i="1"/>
  <c r="K99" i="1"/>
  <c r="K98" i="1"/>
  <c r="K96" i="1"/>
  <c r="K94" i="1"/>
  <c r="K92" i="1"/>
  <c r="K91" i="1"/>
  <c r="K87" i="1"/>
  <c r="K86" i="1"/>
  <c r="K85" i="1"/>
  <c r="K83" i="1"/>
  <c r="K82" i="1"/>
  <c r="K78" i="1"/>
  <c r="K76" i="1"/>
  <c r="K75" i="1"/>
  <c r="K65" i="1"/>
  <c r="K64" i="1"/>
  <c r="K62" i="1"/>
  <c r="K61" i="1"/>
  <c r="K60" i="1"/>
  <c r="K55" i="1"/>
  <c r="K52" i="1"/>
  <c r="K51" i="1"/>
  <c r="K42" i="1"/>
  <c r="K40" i="1"/>
  <c r="K39" i="1"/>
  <c r="K38" i="1"/>
  <c r="K37" i="1"/>
  <c r="K36" i="1"/>
  <c r="K35" i="1"/>
  <c r="K33" i="1"/>
  <c r="K31" i="1"/>
  <c r="K30" i="1"/>
  <c r="K29" i="1"/>
  <c r="K27" i="1"/>
  <c r="K24" i="1"/>
  <c r="K23" i="1"/>
  <c r="K22" i="1"/>
  <c r="K21" i="1"/>
  <c r="K19" i="1"/>
  <c r="K18" i="1"/>
  <c r="K17" i="1"/>
  <c r="K15" i="1"/>
  <c r="K11" i="1"/>
  <c r="K9" i="1"/>
  <c r="D60" i="1"/>
  <c r="D19" i="1"/>
  <c r="R77" i="1"/>
  <c r="P77" i="1"/>
  <c r="N77" i="1"/>
  <c r="M77" i="1"/>
  <c r="L77" i="1"/>
  <c r="I77" i="1"/>
  <c r="H77" i="1"/>
  <c r="F77" i="1"/>
  <c r="E77" i="1"/>
  <c r="K6" i="1"/>
  <c r="L262" i="1"/>
  <c r="L253" i="1"/>
  <c r="L248" i="1"/>
  <c r="L246" i="1"/>
  <c r="L237" i="1"/>
  <c r="L230" i="1"/>
  <c r="L225" i="1"/>
  <c r="L190" i="1"/>
  <c r="L150" i="1"/>
  <c r="L142" i="1"/>
  <c r="L113" i="1"/>
  <c r="L93" i="1"/>
  <c r="L81" i="1"/>
  <c r="L32" i="1"/>
  <c r="L8" i="1"/>
  <c r="R246" i="1"/>
  <c r="N246" i="1"/>
  <c r="M246" i="1"/>
  <c r="I246" i="1"/>
  <c r="H246" i="1"/>
  <c r="F246" i="1"/>
  <c r="E246" i="1"/>
  <c r="N262" i="1"/>
  <c r="M262" i="1"/>
  <c r="N253" i="1"/>
  <c r="M253" i="1"/>
  <c r="N248" i="1"/>
  <c r="N237" i="1"/>
  <c r="M237" i="1"/>
  <c r="N230" i="1"/>
  <c r="M230" i="1"/>
  <c r="N225" i="1"/>
  <c r="M225" i="1"/>
  <c r="N190" i="1"/>
  <c r="M190" i="1"/>
  <c r="N150" i="1"/>
  <c r="M150" i="1"/>
  <c r="N142" i="1"/>
  <c r="M142" i="1"/>
  <c r="N113" i="1"/>
  <c r="M113" i="1"/>
  <c r="N93" i="1"/>
  <c r="M93" i="1"/>
  <c r="N81" i="1"/>
  <c r="M81" i="1"/>
  <c r="N32" i="1"/>
  <c r="N8" i="1"/>
  <c r="M8" i="1"/>
  <c r="D6" i="1"/>
  <c r="R262" i="1"/>
  <c r="P262" i="1"/>
  <c r="I262" i="1"/>
  <c r="H262" i="1"/>
  <c r="F262" i="1"/>
  <c r="E262" i="1"/>
  <c r="R253" i="1"/>
  <c r="P253" i="1"/>
  <c r="I253" i="1"/>
  <c r="H253" i="1"/>
  <c r="F253" i="1"/>
  <c r="E253" i="1"/>
  <c r="R248" i="1"/>
  <c r="P248" i="1"/>
  <c r="I248" i="1"/>
  <c r="H248" i="1"/>
  <c r="F248" i="1"/>
  <c r="E248" i="1"/>
  <c r="D252" i="1"/>
  <c r="D249" i="1"/>
  <c r="R237" i="1"/>
  <c r="P237" i="1"/>
  <c r="I237" i="1"/>
  <c r="H237" i="1"/>
  <c r="F237" i="1"/>
  <c r="E237" i="1"/>
  <c r="R230" i="1"/>
  <c r="P230" i="1" s="1"/>
  <c r="I230" i="1"/>
  <c r="H230" i="1"/>
  <c r="F230" i="1"/>
  <c r="E230" i="1"/>
  <c r="R225" i="1"/>
  <c r="P225" i="1"/>
  <c r="I225" i="1"/>
  <c r="H225" i="1"/>
  <c r="F225" i="1"/>
  <c r="E225" i="1"/>
  <c r="D220" i="1"/>
  <c r="D217" i="1"/>
  <c r="D204" i="1"/>
  <c r="R190" i="1"/>
  <c r="P190" i="1"/>
  <c r="I190" i="1"/>
  <c r="H190" i="1"/>
  <c r="F190" i="1"/>
  <c r="E190" i="1"/>
  <c r="D187" i="1"/>
  <c r="R150" i="1"/>
  <c r="P150" i="1"/>
  <c r="I150" i="1"/>
  <c r="H150" i="1"/>
  <c r="F150" i="1"/>
  <c r="E150" i="1"/>
  <c r="D158" i="1"/>
  <c r="R142" i="1"/>
  <c r="P142" i="1"/>
  <c r="I142" i="1"/>
  <c r="H142" i="1"/>
  <c r="F142" i="1"/>
  <c r="E142" i="1"/>
  <c r="D148" i="1"/>
  <c r="D146" i="1"/>
  <c r="R113" i="1"/>
  <c r="P113" i="1"/>
  <c r="I113" i="1"/>
  <c r="H113" i="1"/>
  <c r="F113" i="1"/>
  <c r="E113" i="1"/>
  <c r="R93" i="1"/>
  <c r="P93" i="1"/>
  <c r="I93" i="1"/>
  <c r="H93" i="1"/>
  <c r="F93" i="1"/>
  <c r="E93" i="1"/>
  <c r="R81" i="1"/>
  <c r="P81" i="1"/>
  <c r="I81" i="1"/>
  <c r="H81" i="1"/>
  <c r="F81" i="1"/>
  <c r="E81" i="1"/>
  <c r="R32" i="1"/>
  <c r="P32" i="1"/>
  <c r="I32" i="1"/>
  <c r="H32" i="1"/>
  <c r="F32" i="1"/>
  <c r="E32" i="1"/>
  <c r="P8" i="1"/>
  <c r="R8" i="1"/>
  <c r="I8" i="1"/>
  <c r="H8" i="1"/>
  <c r="F8" i="1"/>
  <c r="E8" i="1"/>
  <c r="D137" i="1"/>
  <c r="D119" i="1"/>
  <c r="D116" i="1"/>
  <c r="D99" i="1"/>
  <c r="D98" i="1"/>
  <c r="D22" i="1"/>
  <c r="D52" i="1"/>
  <c r="D51" i="1"/>
  <c r="D96" i="1"/>
  <c r="D87" i="1"/>
  <c r="D86" i="1"/>
  <c r="D83" i="1"/>
  <c r="D55" i="1"/>
  <c r="D9" i="1"/>
  <c r="D11" i="1"/>
  <c r="D15" i="1"/>
  <c r="D17" i="1"/>
  <c r="D18" i="1"/>
  <c r="D21" i="1"/>
  <c r="D23" i="1"/>
  <c r="D24" i="1"/>
  <c r="D27" i="1"/>
  <c r="D29" i="1"/>
  <c r="D30" i="1"/>
  <c r="D31" i="1"/>
  <c r="D33" i="1"/>
  <c r="D35" i="1"/>
  <c r="D36" i="1"/>
  <c r="D37" i="1"/>
  <c r="D38" i="1"/>
  <c r="D39" i="1"/>
  <c r="D40" i="1"/>
  <c r="D42" i="1"/>
  <c r="D61" i="1"/>
  <c r="D62" i="1"/>
  <c r="D64" i="1"/>
  <c r="D65" i="1"/>
  <c r="D76" i="1"/>
  <c r="D78" i="1"/>
  <c r="D82" i="1"/>
  <c r="D85" i="1"/>
  <c r="D91" i="1"/>
  <c r="D92" i="1"/>
  <c r="D94" i="1"/>
  <c r="D101" i="1"/>
  <c r="D102" i="1"/>
  <c r="D103" i="1"/>
  <c r="D105" i="1"/>
  <c r="D108" i="1"/>
  <c r="D110" i="1"/>
  <c r="D112" i="1"/>
  <c r="D114" i="1"/>
  <c r="D122" i="1"/>
  <c r="D123" i="1"/>
  <c r="D124" i="1"/>
  <c r="D125" i="1"/>
  <c r="D126" i="1"/>
  <c r="D127" i="1"/>
  <c r="D129" i="1"/>
  <c r="D132" i="1"/>
  <c r="D135" i="1"/>
  <c r="D138" i="1"/>
  <c r="D140" i="1"/>
  <c r="D141" i="1"/>
  <c r="D143" i="1"/>
  <c r="D149" i="1"/>
  <c r="D151" i="1"/>
  <c r="D153" i="1"/>
  <c r="D155" i="1"/>
  <c r="D157" i="1"/>
  <c r="D159" i="1"/>
  <c r="D160" i="1"/>
  <c r="D162" i="1"/>
  <c r="D163" i="1"/>
  <c r="D164" i="1"/>
  <c r="D166" i="1"/>
  <c r="D167" i="1"/>
  <c r="D168" i="1"/>
  <c r="D169" i="1"/>
  <c r="D171" i="1"/>
  <c r="D172" i="1"/>
  <c r="D176" i="1"/>
  <c r="D177" i="1"/>
  <c r="D178" i="1"/>
  <c r="D179" i="1"/>
  <c r="D180" i="1"/>
  <c r="D188" i="1"/>
  <c r="D189" i="1"/>
  <c r="D191" i="1"/>
  <c r="D194" i="1"/>
  <c r="D195" i="1"/>
  <c r="D198" i="1"/>
  <c r="D201" i="1"/>
  <c r="D205" i="1"/>
  <c r="D206" i="1"/>
  <c r="D208" i="1"/>
  <c r="D209" i="1"/>
  <c r="D210" i="1"/>
  <c r="D212" i="1"/>
  <c r="D213" i="1"/>
  <c r="D219" i="1"/>
  <c r="D222" i="1"/>
  <c r="D224" i="1"/>
  <c r="D226" i="1"/>
  <c r="D228" i="1"/>
  <c r="D229" i="1"/>
  <c r="D231" i="1"/>
  <c r="D234" i="1"/>
  <c r="D238" i="1"/>
  <c r="D239" i="1"/>
  <c r="D242" i="1"/>
  <c r="D243" i="1"/>
  <c r="D245" i="1"/>
  <c r="D247" i="1"/>
  <c r="D254" i="1"/>
  <c r="D261" i="1"/>
  <c r="D263" i="1"/>
  <c r="D266" i="1"/>
  <c r="D267" i="1"/>
  <c r="C265" i="1" l="1"/>
  <c r="C264" i="1"/>
  <c r="C259" i="1"/>
  <c r="C244" i="1"/>
  <c r="C215" i="1"/>
  <c r="C203" i="1"/>
  <c r="C193" i="1"/>
  <c r="C156" i="1"/>
  <c r="C136" i="1"/>
  <c r="C117" i="1"/>
  <c r="C131" i="1"/>
  <c r="O93" i="1"/>
  <c r="O237" i="1"/>
  <c r="O69" i="1"/>
  <c r="C106" i="1"/>
  <c r="O8" i="1"/>
  <c r="O77" i="1"/>
  <c r="O79" i="1"/>
  <c r="O253" i="1"/>
  <c r="O248" i="1"/>
  <c r="O225" i="1"/>
  <c r="O32" i="1"/>
  <c r="O150" i="1"/>
  <c r="O190" i="1"/>
  <c r="O262" i="1"/>
  <c r="O246" i="1"/>
  <c r="O81" i="1"/>
  <c r="O113" i="1"/>
  <c r="O142" i="1"/>
  <c r="O41" i="1"/>
  <c r="O235" i="1"/>
  <c r="C49" i="1"/>
  <c r="C63" i="1"/>
  <c r="C53" i="1"/>
  <c r="Q230" i="1"/>
  <c r="Q1" i="1" s="1"/>
  <c r="C20" i="1"/>
  <c r="C255" i="1"/>
  <c r="C257" i="1"/>
  <c r="C247" i="1"/>
  <c r="C232" i="1"/>
  <c r="C233" i="1"/>
  <c r="C211" i="1"/>
  <c r="C223" i="1"/>
  <c r="C196" i="1"/>
  <c r="C173" i="1"/>
  <c r="C183" i="1"/>
  <c r="C181" i="1"/>
  <c r="C121" i="1"/>
  <c r="C111" i="1"/>
  <c r="C104" i="1"/>
  <c r="C97" i="1"/>
  <c r="C84" i="1"/>
  <c r="C73" i="1"/>
  <c r="C71" i="1"/>
  <c r="C72" i="1"/>
  <c r="C45" i="1"/>
  <c r="C44" i="1"/>
  <c r="C34" i="1"/>
  <c r="C12" i="1"/>
  <c r="E1" i="1"/>
  <c r="R1" i="1"/>
  <c r="P1" i="1"/>
  <c r="K235" i="1"/>
  <c r="F1" i="1"/>
  <c r="G235" i="1"/>
  <c r="C236" i="1"/>
  <c r="J1" i="1"/>
  <c r="H1" i="1"/>
  <c r="D235" i="1"/>
  <c r="N1" i="1"/>
  <c r="M1" i="1"/>
  <c r="L1" i="1"/>
  <c r="I1" i="1"/>
  <c r="K69" i="1"/>
  <c r="C200" i="1"/>
  <c r="C186" i="1"/>
  <c r="D79" i="1"/>
  <c r="C161" i="1"/>
  <c r="C66" i="1"/>
  <c r="D69" i="1"/>
  <c r="G69" i="1"/>
  <c r="C134" i="1"/>
  <c r="C130" i="1"/>
  <c r="K79" i="1"/>
  <c r="G142" i="1"/>
  <c r="G79" i="1"/>
  <c r="C80" i="1"/>
  <c r="C115" i="1"/>
  <c r="G225" i="1"/>
  <c r="C56" i="1"/>
  <c r="C75" i="1"/>
  <c r="C28" i="1"/>
  <c r="G93" i="1"/>
  <c r="G150" i="1"/>
  <c r="G246" i="1"/>
  <c r="C25" i="1"/>
  <c r="G81" i="1"/>
  <c r="G113" i="1"/>
  <c r="G230" i="1"/>
  <c r="G32" i="1"/>
  <c r="G237" i="1"/>
  <c r="G77" i="1"/>
  <c r="G8" i="1"/>
  <c r="G41" i="1"/>
  <c r="G248" i="1"/>
  <c r="G253" i="1"/>
  <c r="G262" i="1"/>
  <c r="C258" i="1"/>
  <c r="G190" i="1"/>
  <c r="C68" i="1"/>
  <c r="C256" i="1"/>
  <c r="C74" i="1"/>
  <c r="C67" i="1"/>
  <c r="C70" i="1"/>
  <c r="C260" i="1"/>
  <c r="C250" i="1"/>
  <c r="C251" i="1"/>
  <c r="C241" i="1"/>
  <c r="C240" i="1"/>
  <c r="C227" i="1"/>
  <c r="C221" i="1"/>
  <c r="C144" i="1"/>
  <c r="C218" i="1"/>
  <c r="C145" i="1"/>
  <c r="C214" i="1"/>
  <c r="C207" i="1"/>
  <c r="C199" i="1"/>
  <c r="C202" i="1"/>
  <c r="C197" i="1"/>
  <c r="C192" i="1"/>
  <c r="C184" i="1"/>
  <c r="C185" i="1"/>
  <c r="C182" i="1"/>
  <c r="C175" i="1"/>
  <c r="C174" i="1"/>
  <c r="C170" i="1"/>
  <c r="C165" i="1"/>
  <c r="C154" i="1"/>
  <c r="C152" i="1"/>
  <c r="C147" i="1"/>
  <c r="C139" i="1"/>
  <c r="C133" i="1"/>
  <c r="C120" i="1"/>
  <c r="C118" i="1"/>
  <c r="C109" i="1"/>
  <c r="C107" i="1"/>
  <c r="C100" i="1"/>
  <c r="C95" i="1"/>
  <c r="C90" i="1"/>
  <c r="C88" i="1"/>
  <c r="C89" i="1"/>
  <c r="C59" i="1"/>
  <c r="C50" i="1"/>
  <c r="C48" i="1"/>
  <c r="C58" i="1"/>
  <c r="C57" i="1"/>
  <c r="C54" i="1"/>
  <c r="C46" i="1"/>
  <c r="C43" i="1"/>
  <c r="C47" i="1"/>
  <c r="C26" i="1"/>
  <c r="C16" i="1"/>
  <c r="C14" i="1"/>
  <c r="C13" i="1"/>
  <c r="C10" i="1"/>
  <c r="C216" i="1"/>
  <c r="C52" i="1"/>
  <c r="C98" i="1"/>
  <c r="C119" i="1"/>
  <c r="C220" i="1"/>
  <c r="D225" i="1"/>
  <c r="D230" i="1"/>
  <c r="D237" i="1"/>
  <c r="K230" i="1"/>
  <c r="K253" i="1"/>
  <c r="D246" i="1"/>
  <c r="K8" i="1"/>
  <c r="K225" i="1"/>
  <c r="K237" i="1"/>
  <c r="K248" i="1"/>
  <c r="K262" i="1"/>
  <c r="K32" i="1"/>
  <c r="K246" i="1"/>
  <c r="C128" i="1"/>
  <c r="K190" i="1"/>
  <c r="K150" i="1"/>
  <c r="K142" i="1"/>
  <c r="C148" i="1"/>
  <c r="K113" i="1"/>
  <c r="K77" i="1"/>
  <c r="K41" i="1"/>
  <c r="K93" i="1"/>
  <c r="K81" i="1"/>
  <c r="C60" i="1"/>
  <c r="C18" i="1"/>
  <c r="C266" i="1"/>
  <c r="C261" i="1"/>
  <c r="C191" i="1"/>
  <c r="C188" i="1"/>
  <c r="C155" i="1"/>
  <c r="C151" i="1"/>
  <c r="C254" i="1"/>
  <c r="D150" i="1"/>
  <c r="D77" i="1"/>
  <c r="C19" i="1"/>
  <c r="C112" i="1"/>
  <c r="C78" i="1"/>
  <c r="C245" i="1"/>
  <c r="C242" i="1"/>
  <c r="C238" i="1"/>
  <c r="C228" i="1"/>
  <c r="C224" i="1"/>
  <c r="C219" i="1"/>
  <c r="C210" i="1"/>
  <c r="C208" i="1"/>
  <c r="C205" i="1"/>
  <c r="C194" i="1"/>
  <c r="C213" i="1"/>
  <c r="C231" i="1"/>
  <c r="C141" i="1"/>
  <c r="C132" i="1"/>
  <c r="C125" i="1"/>
  <c r="C65" i="1"/>
  <c r="C153" i="1"/>
  <c r="C6" i="1"/>
  <c r="C11" i="1"/>
  <c r="C267" i="1"/>
  <c r="C263" i="1"/>
  <c r="C243" i="1"/>
  <c r="C239" i="1"/>
  <c r="C229" i="1"/>
  <c r="C226" i="1"/>
  <c r="C222" i="1"/>
  <c r="C212" i="1"/>
  <c r="C209" i="1"/>
  <c r="C206" i="1"/>
  <c r="C179" i="1"/>
  <c r="C177" i="1"/>
  <c r="C172" i="1"/>
  <c r="C169" i="1"/>
  <c r="C167" i="1"/>
  <c r="C164" i="1"/>
  <c r="C162" i="1"/>
  <c r="C159" i="1"/>
  <c r="C143" i="1"/>
  <c r="C140" i="1"/>
  <c r="C135" i="1"/>
  <c r="C129" i="1"/>
  <c r="C126" i="1"/>
  <c r="C124" i="1"/>
  <c r="C122" i="1"/>
  <c r="C92" i="1"/>
  <c r="C85" i="1"/>
  <c r="C76" i="1"/>
  <c r="C64" i="1"/>
  <c r="C61" i="1"/>
  <c r="C40" i="1"/>
  <c r="C38" i="1"/>
  <c r="C36" i="1"/>
  <c r="C33" i="1"/>
  <c r="C30" i="1"/>
  <c r="C27" i="1"/>
  <c r="C23" i="1"/>
  <c r="C198" i="1"/>
  <c r="C201" i="1"/>
  <c r="C187" i="1"/>
  <c r="C103" i="1"/>
  <c r="C15" i="1"/>
  <c r="C9" i="1"/>
  <c r="C195" i="1"/>
  <c r="C138" i="1"/>
  <c r="C127" i="1"/>
  <c r="C123" i="1"/>
  <c r="C114" i="1"/>
  <c r="C82" i="1"/>
  <c r="C62" i="1"/>
  <c r="C234" i="1"/>
  <c r="C189" i="1"/>
  <c r="C157" i="1"/>
  <c r="C108" i="1"/>
  <c r="C101" i="1"/>
  <c r="C86" i="1"/>
  <c r="C96" i="1"/>
  <c r="C22" i="1"/>
  <c r="C99" i="1"/>
  <c r="C137" i="1"/>
  <c r="C217" i="1"/>
  <c r="C252" i="1"/>
  <c r="C180" i="1"/>
  <c r="C178" i="1"/>
  <c r="C176" i="1"/>
  <c r="C171" i="1"/>
  <c r="C168" i="1"/>
  <c r="C166" i="1"/>
  <c r="C163" i="1"/>
  <c r="C160" i="1"/>
  <c r="C149" i="1"/>
  <c r="C110" i="1"/>
  <c r="C105" i="1"/>
  <c r="C102" i="1"/>
  <c r="C94" i="1"/>
  <c r="C91" i="1"/>
  <c r="C39" i="1"/>
  <c r="C37" i="1"/>
  <c r="C35" i="1"/>
  <c r="C31" i="1"/>
  <c r="C29" i="1"/>
  <c r="C24" i="1"/>
  <c r="C21" i="1"/>
  <c r="C17" i="1"/>
  <c r="C55" i="1"/>
  <c r="C83" i="1"/>
  <c r="C87" i="1"/>
  <c r="C51" i="1"/>
  <c r="C116" i="1"/>
  <c r="D8" i="1"/>
  <c r="D32" i="1"/>
  <c r="D41" i="1"/>
  <c r="D81" i="1"/>
  <c r="D93" i="1"/>
  <c r="D113" i="1"/>
  <c r="C146" i="1"/>
  <c r="D142" i="1"/>
  <c r="C158" i="1"/>
  <c r="D190" i="1"/>
  <c r="C204" i="1"/>
  <c r="C249" i="1"/>
  <c r="D248" i="1"/>
  <c r="D253" i="1"/>
  <c r="D262" i="1"/>
  <c r="O230" i="1" l="1"/>
  <c r="G7" i="1"/>
  <c r="Q7" i="1"/>
  <c r="C235" i="1"/>
  <c r="D1" i="1"/>
  <c r="K1" i="1"/>
  <c r="G1" i="1"/>
  <c r="C69" i="1"/>
  <c r="C79" i="1"/>
  <c r="D7" i="1"/>
  <c r="K7" i="1"/>
  <c r="N7" i="1"/>
  <c r="J7" i="1"/>
  <c r="F7" i="1"/>
  <c r="I7" i="1"/>
  <c r="E7" i="1"/>
  <c r="P7" i="1"/>
  <c r="L7" i="1"/>
  <c r="H7" i="1"/>
  <c r="M7" i="1"/>
  <c r="C7" i="1"/>
  <c r="R7" i="1"/>
  <c r="O7" i="1"/>
  <c r="C8" i="1"/>
  <c r="C230" i="1"/>
  <c r="C237" i="1"/>
  <c r="C77" i="1"/>
  <c r="C253" i="1"/>
  <c r="C248" i="1"/>
  <c r="C150" i="1"/>
  <c r="C225" i="1"/>
  <c r="C81" i="1"/>
  <c r="C32" i="1"/>
  <c r="C246" i="1"/>
  <c r="C190" i="1"/>
  <c r="C113" i="1"/>
  <c r="C93" i="1"/>
  <c r="C142" i="1"/>
  <c r="C262" i="1"/>
  <c r="C42" i="1"/>
  <c r="O1" i="1" l="1"/>
  <c r="C41" i="1" l="1"/>
  <c r="C1" i="1" s="1"/>
</calcChain>
</file>

<file path=xl/sharedStrings.xml><?xml version="1.0" encoding="utf-8"?>
<sst xmlns="http://schemas.openxmlformats.org/spreadsheetml/2006/main" count="295" uniqueCount="284">
  <si>
    <t>総計</t>
  </si>
  <si>
    <t xml:space="preserve">40歳未満 集計 </t>
    <phoneticPr fontId="1"/>
  </si>
  <si>
    <t>40歳以上65歳未満 集計</t>
    <phoneticPr fontId="1"/>
  </si>
  <si>
    <t xml:space="preserve"> 65歳以上 集計</t>
  </si>
  <si>
    <t>男</t>
    <rPh sb="0" eb="1">
      <t>オトコ</t>
    </rPh>
    <phoneticPr fontId="1"/>
  </si>
  <si>
    <t>女</t>
    <rPh sb="0" eb="1">
      <t>オンナ</t>
    </rPh>
    <phoneticPr fontId="1"/>
  </si>
  <si>
    <t>総計</t>
    <rPh sb="0" eb="2">
      <t>ソウケイ</t>
    </rPh>
    <phoneticPr fontId="1"/>
  </si>
  <si>
    <t>胃腸障害</t>
    <phoneticPr fontId="1"/>
  </si>
  <si>
    <t>壊死性膵炎</t>
    <phoneticPr fontId="1"/>
  </si>
  <si>
    <t>小腸出血</t>
    <phoneticPr fontId="1"/>
  </si>
  <si>
    <t>消化管壊死</t>
    <phoneticPr fontId="1"/>
  </si>
  <si>
    <t>腸炎</t>
    <phoneticPr fontId="1"/>
  </si>
  <si>
    <t>腸間膜動脈血栓症</t>
    <phoneticPr fontId="1"/>
  </si>
  <si>
    <t>腸間膜動脈閉塞</t>
    <phoneticPr fontId="1"/>
  </si>
  <si>
    <t>腹腔内出血</t>
    <phoneticPr fontId="1"/>
  </si>
  <si>
    <t>嘔吐</t>
    <phoneticPr fontId="1"/>
  </si>
  <si>
    <t>嚥下障害</t>
    <phoneticPr fontId="1"/>
  </si>
  <si>
    <t>一般・全身障害および投与部位の状態</t>
    <phoneticPr fontId="1"/>
  </si>
  <si>
    <t>状態悪化</t>
    <phoneticPr fontId="1"/>
  </si>
  <si>
    <t>心臓死</t>
    <phoneticPr fontId="1"/>
  </si>
  <si>
    <t>心突然死</t>
    <phoneticPr fontId="1"/>
  </si>
  <si>
    <t>多臓器機能不全症候群</t>
    <phoneticPr fontId="1"/>
  </si>
  <si>
    <t>溺死</t>
    <phoneticPr fontId="1"/>
  </si>
  <si>
    <t>発熱</t>
    <phoneticPr fontId="1"/>
  </si>
  <si>
    <t>縊死</t>
    <phoneticPr fontId="1"/>
  </si>
  <si>
    <t>感染症および寄生虫症</t>
    <phoneticPr fontId="1"/>
  </si>
  <si>
    <t>脊椎炎</t>
    <phoneticPr fontId="1"/>
  </si>
  <si>
    <t>尿路感染</t>
    <phoneticPr fontId="1"/>
  </si>
  <si>
    <t>尿路性敗血症</t>
    <phoneticPr fontId="1"/>
  </si>
  <si>
    <t>敗血症</t>
    <phoneticPr fontId="1"/>
  </si>
  <si>
    <t>敗血症性ショック</t>
    <phoneticPr fontId="1"/>
  </si>
  <si>
    <t>眼障害</t>
    <phoneticPr fontId="1"/>
  </si>
  <si>
    <t>結膜出血</t>
    <phoneticPr fontId="1"/>
  </si>
  <si>
    <t>血液およびリンパ系障害</t>
    <phoneticPr fontId="1"/>
  </si>
  <si>
    <t>血小板減少症</t>
    <phoneticPr fontId="1"/>
  </si>
  <si>
    <t>血栓性血小板減少性紫斑病</t>
    <phoneticPr fontId="1"/>
  </si>
  <si>
    <t>自己免疫性溶血性貧血</t>
    <phoneticPr fontId="1"/>
  </si>
  <si>
    <t>溶血性貧血</t>
    <phoneticPr fontId="1"/>
  </si>
  <si>
    <t>血管障害</t>
    <phoneticPr fontId="1"/>
  </si>
  <si>
    <t>ショック症状</t>
    <phoneticPr fontId="1"/>
  </si>
  <si>
    <t>循環虚脱</t>
    <phoneticPr fontId="1"/>
  </si>
  <si>
    <t>深部静脈血栓症</t>
    <phoneticPr fontId="1"/>
  </si>
  <si>
    <t xml:space="preserve">大動脈解離 </t>
    <phoneticPr fontId="1"/>
  </si>
  <si>
    <t>大動脈破裂</t>
    <phoneticPr fontId="1"/>
  </si>
  <si>
    <t>大動脈瘤破裂</t>
    <phoneticPr fontId="1"/>
  </si>
  <si>
    <t>動脈瘤破裂</t>
    <phoneticPr fontId="1"/>
  </si>
  <si>
    <t>肺動脈血栓症</t>
    <phoneticPr fontId="1"/>
  </si>
  <si>
    <t>間質性肺疾患</t>
    <phoneticPr fontId="1"/>
  </si>
  <si>
    <t>急性呼吸不全</t>
    <phoneticPr fontId="1"/>
  </si>
  <si>
    <t>呼吸困難</t>
    <phoneticPr fontId="1"/>
  </si>
  <si>
    <t>呼吸不全</t>
    <phoneticPr fontId="1"/>
  </si>
  <si>
    <t>誤嚥</t>
    <phoneticPr fontId="1"/>
  </si>
  <si>
    <t>誤嚥性肺炎</t>
    <phoneticPr fontId="1"/>
  </si>
  <si>
    <t>窒息</t>
    <phoneticPr fontId="1"/>
  </si>
  <si>
    <t>低酸素症</t>
    <phoneticPr fontId="1"/>
  </si>
  <si>
    <t>肺塞栓症</t>
    <phoneticPr fontId="1"/>
  </si>
  <si>
    <t>肺臓炎</t>
    <phoneticPr fontId="1"/>
  </si>
  <si>
    <t>閉塞性気道障害</t>
    <phoneticPr fontId="1"/>
  </si>
  <si>
    <t>無呼吸</t>
    <phoneticPr fontId="1"/>
  </si>
  <si>
    <t>喘息</t>
    <phoneticPr fontId="1"/>
  </si>
  <si>
    <t>傷害、中毒および処置合併症</t>
    <phoneticPr fontId="1"/>
  </si>
  <si>
    <t>硬膜下血腫</t>
    <phoneticPr fontId="1"/>
  </si>
  <si>
    <t>熱中症</t>
    <phoneticPr fontId="1"/>
  </si>
  <si>
    <t>心臓障害</t>
    <phoneticPr fontId="1"/>
  </si>
  <si>
    <t>うっ血性心不全</t>
    <phoneticPr fontId="1"/>
  </si>
  <si>
    <t>たこつぼ型心筋症</t>
    <phoneticPr fontId="1"/>
  </si>
  <si>
    <t>冠動脈血栓症</t>
    <phoneticPr fontId="1"/>
  </si>
  <si>
    <t>冠動脈閉塞</t>
    <phoneticPr fontId="1"/>
  </si>
  <si>
    <t>急性心筋梗塞</t>
    <phoneticPr fontId="1"/>
  </si>
  <si>
    <t>急性心不全</t>
    <phoneticPr fontId="1"/>
  </si>
  <si>
    <t>狭心症</t>
    <phoneticPr fontId="1"/>
  </si>
  <si>
    <t>徐脈</t>
    <phoneticPr fontId="1"/>
  </si>
  <si>
    <t>心タンポナーデ</t>
    <phoneticPr fontId="1"/>
  </si>
  <si>
    <t>心筋炎</t>
    <phoneticPr fontId="1"/>
  </si>
  <si>
    <t>心筋虚血</t>
    <phoneticPr fontId="1"/>
  </si>
  <si>
    <t>心筋梗塞</t>
    <phoneticPr fontId="1"/>
  </si>
  <si>
    <t>心筋症</t>
    <phoneticPr fontId="1"/>
  </si>
  <si>
    <t>心筋断裂</t>
    <phoneticPr fontId="1"/>
  </si>
  <si>
    <t>心原性ショック</t>
    <phoneticPr fontId="1"/>
  </si>
  <si>
    <t>心室細動</t>
    <phoneticPr fontId="1"/>
  </si>
  <si>
    <t>心障害</t>
    <phoneticPr fontId="1"/>
  </si>
  <si>
    <t>心停止</t>
    <phoneticPr fontId="1"/>
  </si>
  <si>
    <t>心嚢液貯留</t>
    <phoneticPr fontId="1"/>
  </si>
  <si>
    <t>心肺停止</t>
    <phoneticPr fontId="1"/>
  </si>
  <si>
    <t>心不全</t>
    <phoneticPr fontId="1"/>
  </si>
  <si>
    <t>不整脈</t>
    <phoneticPr fontId="1"/>
  </si>
  <si>
    <t>神経系障害</t>
    <phoneticPr fontId="1"/>
  </si>
  <si>
    <t>くも膜下出血</t>
    <phoneticPr fontId="1"/>
  </si>
  <si>
    <t>意識レベルの低下</t>
    <phoneticPr fontId="1"/>
  </si>
  <si>
    <t>意識消失</t>
    <phoneticPr fontId="1"/>
  </si>
  <si>
    <t>意識変容状態</t>
    <phoneticPr fontId="1"/>
  </si>
  <si>
    <t>筋萎縮性側索硬化症</t>
    <phoneticPr fontId="1"/>
  </si>
  <si>
    <t>視床出血</t>
    <phoneticPr fontId="1"/>
  </si>
  <si>
    <t>小脳梗塞</t>
    <phoneticPr fontId="1"/>
  </si>
  <si>
    <t>小脳出血</t>
    <phoneticPr fontId="1"/>
  </si>
  <si>
    <t>大脳静脈洞血栓症</t>
    <phoneticPr fontId="1"/>
  </si>
  <si>
    <t>大脳動脈塞栓症</t>
    <phoneticPr fontId="1"/>
  </si>
  <si>
    <t>低酸素性虚血性脳症</t>
    <phoneticPr fontId="1"/>
  </si>
  <si>
    <t>脳幹梗塞</t>
    <phoneticPr fontId="1"/>
  </si>
  <si>
    <t>脳幹出血</t>
    <phoneticPr fontId="1"/>
  </si>
  <si>
    <t>脳梗塞</t>
    <phoneticPr fontId="1"/>
  </si>
  <si>
    <t>脳室穿破</t>
    <phoneticPr fontId="1"/>
  </si>
  <si>
    <t>脳出血</t>
    <phoneticPr fontId="1"/>
  </si>
  <si>
    <t>腎および尿路障害</t>
    <phoneticPr fontId="1"/>
  </si>
  <si>
    <t>急性腎障害</t>
    <phoneticPr fontId="1"/>
  </si>
  <si>
    <t>腎不全</t>
    <phoneticPr fontId="1"/>
  </si>
  <si>
    <t>慢性腎臓病</t>
    <phoneticPr fontId="1"/>
  </si>
  <si>
    <t>精神障害</t>
    <phoneticPr fontId="1"/>
  </si>
  <si>
    <t>代謝および栄養障害</t>
    <phoneticPr fontId="1"/>
  </si>
  <si>
    <t>アシドーシス</t>
    <phoneticPr fontId="1"/>
  </si>
  <si>
    <t>マラスムス</t>
    <phoneticPr fontId="1"/>
  </si>
  <si>
    <t>高ナトリウム血症</t>
    <phoneticPr fontId="1"/>
  </si>
  <si>
    <t>脱水</t>
    <phoneticPr fontId="1"/>
  </si>
  <si>
    <t>不明</t>
    <phoneticPr fontId="1"/>
  </si>
  <si>
    <t>免疫系障害</t>
    <phoneticPr fontId="1"/>
  </si>
  <si>
    <t>アナフィラキシーショック</t>
    <phoneticPr fontId="1"/>
  </si>
  <si>
    <t>アナフィラキシー反応</t>
    <phoneticPr fontId="1"/>
  </si>
  <si>
    <t>臨床検査</t>
    <phoneticPr fontId="1"/>
  </si>
  <si>
    <t>血圧上昇</t>
    <phoneticPr fontId="1"/>
  </si>
  <si>
    <t>血圧低下</t>
    <phoneticPr fontId="1"/>
  </si>
  <si>
    <t>呼吸器、胸郭および縦隔障害</t>
    <phoneticPr fontId="1"/>
  </si>
  <si>
    <t>【別紙2】</t>
    <phoneticPr fontId="1"/>
  </si>
  <si>
    <t>注2：同一症例に複数の死因等の記載がある場合はいずれも計上しているため、件数の総数と症例数は一致しない。</t>
    <phoneticPr fontId="1"/>
  </si>
  <si>
    <t>腸管虚血</t>
    <phoneticPr fontId="1"/>
  </si>
  <si>
    <t>閉鎖孔ヘルニア</t>
    <phoneticPr fontId="1"/>
  </si>
  <si>
    <t>ブドウ球菌性菌血症</t>
    <phoneticPr fontId="1"/>
  </si>
  <si>
    <t>急性腎盂腎炎</t>
    <phoneticPr fontId="1"/>
  </si>
  <si>
    <t>劇症型溶血性レンサ球菌感染症</t>
    <phoneticPr fontId="1"/>
  </si>
  <si>
    <t>細菌性肺炎</t>
    <phoneticPr fontId="1"/>
  </si>
  <si>
    <t>肺炎</t>
    <phoneticPr fontId="1"/>
  </si>
  <si>
    <t>肝胆道系障害</t>
    <phoneticPr fontId="1"/>
  </si>
  <si>
    <t>胆管炎</t>
    <phoneticPr fontId="1"/>
  </si>
  <si>
    <t>血小板減少性紫斑病</t>
  </si>
  <si>
    <t xml:space="preserve">播種性血管内凝固 </t>
    <phoneticPr fontId="1"/>
  </si>
  <si>
    <t>出血性貧血</t>
    <phoneticPr fontId="1"/>
  </si>
  <si>
    <t>血栓症</t>
    <phoneticPr fontId="1"/>
  </si>
  <si>
    <t>塞栓症</t>
    <phoneticPr fontId="1"/>
  </si>
  <si>
    <t>四肢静脈血栓症</t>
    <phoneticPr fontId="1"/>
  </si>
  <si>
    <t>過敏性肺臓炎</t>
    <phoneticPr fontId="1"/>
  </si>
  <si>
    <t xml:space="preserve">気胸 </t>
    <phoneticPr fontId="1"/>
  </si>
  <si>
    <t>肺水腫</t>
    <phoneticPr fontId="1"/>
  </si>
  <si>
    <t>慢性閉塞性肺疾患</t>
    <phoneticPr fontId="1"/>
  </si>
  <si>
    <t>脳ヘルニア</t>
    <phoneticPr fontId="1"/>
  </si>
  <si>
    <t>急性冠動脈症候群</t>
    <phoneticPr fontId="1"/>
  </si>
  <si>
    <t>慢性心不全</t>
    <phoneticPr fontId="1"/>
  </si>
  <si>
    <t>出血性脳梗塞</t>
    <phoneticPr fontId="1"/>
  </si>
  <si>
    <t>脳血管発作</t>
    <phoneticPr fontId="1"/>
  </si>
  <si>
    <t>良性、悪性および詳細不明の新生物（嚢胞およびポリープを含</t>
    <phoneticPr fontId="1"/>
  </si>
  <si>
    <t>胃癌</t>
    <phoneticPr fontId="1"/>
  </si>
  <si>
    <t xml:space="preserve"> 年齢不詳集計</t>
    <rPh sb="1" eb="5">
      <t>ネンレイフショウ</t>
    </rPh>
    <phoneticPr fontId="1"/>
  </si>
  <si>
    <t>不明</t>
    <rPh sb="0" eb="2">
      <t>フメイ</t>
    </rPh>
    <phoneticPr fontId="1"/>
  </si>
  <si>
    <t>上部消化管出血</t>
    <phoneticPr fontId="1"/>
  </si>
  <si>
    <t>低酸素血症</t>
    <phoneticPr fontId="1"/>
  </si>
  <si>
    <t>糖尿病性昏睡</t>
    <phoneticPr fontId="1"/>
  </si>
  <si>
    <t>胃腸出血</t>
    <rPh sb="2" eb="4">
      <t>シュッケツ</t>
    </rPh>
    <phoneticPr fontId="1"/>
  </si>
  <si>
    <t>イレウス</t>
    <phoneticPr fontId="1"/>
  </si>
  <si>
    <t>虚血性大腸炎</t>
    <rPh sb="0" eb="2">
      <t>キョケツ</t>
    </rPh>
    <phoneticPr fontId="1"/>
  </si>
  <si>
    <t>出血性十二指腸潰瘍</t>
    <phoneticPr fontId="1"/>
  </si>
  <si>
    <t>小腸閉塞</t>
    <phoneticPr fontId="1"/>
  </si>
  <si>
    <t>腸閉塞</t>
    <phoneticPr fontId="1"/>
  </si>
  <si>
    <t xml:space="preserve">ＣＯＶＩＤ－１９肺炎 </t>
    <phoneticPr fontId="1"/>
  </si>
  <si>
    <t>ウイルス性心筋炎</t>
    <phoneticPr fontId="1"/>
  </si>
  <si>
    <t>ブドウ球菌性肺炎</t>
    <rPh sb="6" eb="8">
      <t>ハイエン</t>
    </rPh>
    <phoneticPr fontId="1"/>
  </si>
  <si>
    <t>異型肺炎</t>
    <phoneticPr fontId="1"/>
  </si>
  <si>
    <t>急性Ｂ型肝炎</t>
    <phoneticPr fontId="1"/>
  </si>
  <si>
    <t>細菌性敗血症</t>
    <phoneticPr fontId="1"/>
  </si>
  <si>
    <t>心内膜炎</t>
    <phoneticPr fontId="1"/>
  </si>
  <si>
    <t>腎盂腎炎</t>
    <phoneticPr fontId="1"/>
  </si>
  <si>
    <t>脊髄炎</t>
    <phoneticPr fontId="1"/>
  </si>
  <si>
    <t>腹膜炎</t>
    <phoneticPr fontId="1"/>
  </si>
  <si>
    <t>蜂巣炎</t>
    <phoneticPr fontId="1"/>
  </si>
  <si>
    <t>肝機能異常</t>
    <phoneticPr fontId="1"/>
  </si>
  <si>
    <t>急性肝炎</t>
    <phoneticPr fontId="1"/>
  </si>
  <si>
    <t>汎血球減少症</t>
    <phoneticPr fontId="1"/>
  </si>
  <si>
    <t>免疫性血小板減少症</t>
    <phoneticPr fontId="1"/>
  </si>
  <si>
    <t>溶血性尿毒症症候群</t>
    <phoneticPr fontId="1"/>
  </si>
  <si>
    <t>ショック</t>
    <phoneticPr fontId="1"/>
  </si>
  <si>
    <t xml:space="preserve">出血性ショック </t>
    <phoneticPr fontId="1"/>
  </si>
  <si>
    <t>動脈閉塞性疾患</t>
    <phoneticPr fontId="1"/>
  </si>
  <si>
    <t>急性呼吸窮迫症候群</t>
    <phoneticPr fontId="1"/>
  </si>
  <si>
    <t>血胸</t>
    <phoneticPr fontId="1"/>
  </si>
  <si>
    <t>肺気腫</t>
    <phoneticPr fontId="1"/>
  </si>
  <si>
    <t>肺出血</t>
    <phoneticPr fontId="1"/>
  </si>
  <si>
    <t>痰貯留</t>
    <phoneticPr fontId="1"/>
  </si>
  <si>
    <t>外傷性血胸</t>
    <phoneticPr fontId="1"/>
  </si>
  <si>
    <t>各種物質毒性</t>
    <phoneticPr fontId="1"/>
  </si>
  <si>
    <t>硬膜下出血</t>
    <rPh sb="3" eb="5">
      <t>シュッケツ</t>
    </rPh>
    <phoneticPr fontId="1"/>
  </si>
  <si>
    <t>転倒</t>
    <phoneticPr fontId="1"/>
  </si>
  <si>
    <t>うっ血性心筋症</t>
    <phoneticPr fontId="1"/>
  </si>
  <si>
    <t>冠動脈硬化症</t>
    <phoneticPr fontId="1"/>
  </si>
  <si>
    <t>心機能障害</t>
    <phoneticPr fontId="1"/>
  </si>
  <si>
    <t>心血管障害</t>
    <phoneticPr fontId="1"/>
  </si>
  <si>
    <t>心室性頻脈</t>
    <phoneticPr fontId="1"/>
  </si>
  <si>
    <t>心室性不整脈</t>
    <phoneticPr fontId="1"/>
  </si>
  <si>
    <t xml:space="preserve">心膜炎 </t>
    <phoneticPr fontId="1"/>
  </si>
  <si>
    <t>僧帽弁閉鎖不全症</t>
    <phoneticPr fontId="1"/>
  </si>
  <si>
    <t>大動脈弁狭窄</t>
    <phoneticPr fontId="1"/>
  </si>
  <si>
    <t>ギラン・バレー症候群</t>
    <phoneticPr fontId="1"/>
  </si>
  <si>
    <t>強直性間代性痙攣</t>
    <phoneticPr fontId="1"/>
  </si>
  <si>
    <t>重症筋無力症</t>
    <phoneticPr fontId="1"/>
  </si>
  <si>
    <t>塞栓性脳梗塞</t>
    <phoneticPr fontId="1"/>
  </si>
  <si>
    <t>水頭症</t>
    <phoneticPr fontId="1"/>
  </si>
  <si>
    <t>頭蓋内出血</t>
    <phoneticPr fontId="1"/>
  </si>
  <si>
    <t>脳底動脈血栓症</t>
    <phoneticPr fontId="1"/>
  </si>
  <si>
    <t>腎機能障害</t>
    <phoneticPr fontId="1"/>
  </si>
  <si>
    <t>高カリウム血症</t>
    <phoneticPr fontId="1"/>
  </si>
  <si>
    <t>高血糖性高浸透圧性非ケトン性症候群</t>
    <phoneticPr fontId="1"/>
  </si>
  <si>
    <t>血球貪食性リンパ組織球症</t>
    <phoneticPr fontId="1"/>
  </si>
  <si>
    <t>抗好中球細胞質抗体陽性血管炎</t>
    <phoneticPr fontId="1"/>
  </si>
  <si>
    <t xml:space="preserve">急性リンパ性白血病 </t>
    <phoneticPr fontId="1"/>
  </si>
  <si>
    <t>白血病</t>
    <phoneticPr fontId="1"/>
  </si>
  <si>
    <t>骨髄異形成症候群</t>
    <phoneticPr fontId="1"/>
  </si>
  <si>
    <t>卵巣癌</t>
    <phoneticPr fontId="1"/>
  </si>
  <si>
    <t>40歳未満男</t>
    <rPh sb="0" eb="6">
      <t>オトコ</t>
    </rPh>
    <phoneticPr fontId="1"/>
  </si>
  <si>
    <t>40歳未満女</t>
    <rPh sb="0" eb="6">
      <t>オンナ</t>
    </rPh>
    <phoneticPr fontId="1"/>
  </si>
  <si>
    <t>40歳以上65歳未満男</t>
    <rPh sb="0" eb="11">
      <t>オトコ</t>
    </rPh>
    <phoneticPr fontId="1"/>
  </si>
  <si>
    <t>40歳以上65歳未満女</t>
    <rPh sb="10" eb="11">
      <t>オンナ</t>
    </rPh>
    <phoneticPr fontId="1"/>
  </si>
  <si>
    <t>65歳以上男</t>
    <rPh sb="0" eb="6">
      <t>オトコ</t>
    </rPh>
    <phoneticPr fontId="1"/>
  </si>
  <si>
    <t>65歳以上女</t>
    <rPh sb="0" eb="6">
      <t>オンナ</t>
    </rPh>
    <phoneticPr fontId="1"/>
  </si>
  <si>
    <t>65歳以上不明</t>
    <rPh sb="0" eb="7">
      <t>フメイ</t>
    </rPh>
    <phoneticPr fontId="1"/>
  </si>
  <si>
    <t xml:space="preserve"> 年齢不詳男</t>
    <rPh sb="5" eb="6">
      <t>オトコ</t>
    </rPh>
    <phoneticPr fontId="1"/>
  </si>
  <si>
    <t xml:space="preserve"> 年齢不詳女</t>
    <rPh sb="0" eb="6">
      <t>オンナ</t>
    </rPh>
    <phoneticPr fontId="1"/>
  </si>
  <si>
    <t>40歳以上65歳未満不明</t>
    <rPh sb="0" eb="12">
      <t>フメイ</t>
    </rPh>
    <phoneticPr fontId="1"/>
  </si>
  <si>
    <t>※本頁で列挙している症状名等は、死因として確定されていないものも含め報告書に記載のあった死因と関連する可能性のある全ての症状名を計上しているものであり、当該症状等が原因で死亡したことを示すものではない。</t>
    <phoneticPr fontId="1"/>
  </si>
  <si>
    <t>吐血</t>
    <rPh sb="0" eb="2">
      <t>トケツ</t>
    </rPh>
    <phoneticPr fontId="1"/>
  </si>
  <si>
    <t>麻痺性イレウス</t>
    <rPh sb="0" eb="3">
      <t>マヒセイ</t>
    </rPh>
    <phoneticPr fontId="1"/>
  </si>
  <si>
    <t>重症熱性血小板減少症候群</t>
    <rPh sb="11" eb="12">
      <t>グン</t>
    </rPh>
    <phoneticPr fontId="1"/>
  </si>
  <si>
    <t>筋骨格系および結合組織障害</t>
    <phoneticPr fontId="1"/>
  </si>
  <si>
    <t>抗合成酵素症候群</t>
    <rPh sb="7" eb="8">
      <t>グン</t>
    </rPh>
    <phoneticPr fontId="1"/>
  </si>
  <si>
    <t>びまん性肺胞障害</t>
    <rPh sb="7" eb="8">
      <t>ガイ</t>
    </rPh>
    <phoneticPr fontId="1"/>
  </si>
  <si>
    <t>肺うっ血</t>
    <rPh sb="0" eb="1">
      <t>ハイ</t>
    </rPh>
    <rPh sb="3" eb="4">
      <t>ケツ</t>
    </rPh>
    <phoneticPr fontId="1"/>
  </si>
  <si>
    <t>高血圧性心疾患</t>
    <phoneticPr fontId="1"/>
  </si>
  <si>
    <t>第二度房室ブロック</t>
    <phoneticPr fontId="1"/>
  </si>
  <si>
    <t>血栓性脳梗塞</t>
    <rPh sb="3" eb="6">
      <t>ノウコウソク</t>
    </rPh>
    <phoneticPr fontId="1"/>
  </si>
  <si>
    <t>注4：報告書における死因等の記載が基礎疾患の増悪等とされているものについては、本資料においては、7/21以降「対応するMedDRA PT」は基礎疾患等の名称ではなく、「状態悪化」として整理している。</t>
    <phoneticPr fontId="1"/>
  </si>
  <si>
    <t>先天性、家族性および遺伝性障害</t>
    <rPh sb="14" eb="15">
      <t>ガイ</t>
    </rPh>
    <phoneticPr fontId="1"/>
  </si>
  <si>
    <t>筋強直性ジストロフィー</t>
    <phoneticPr fontId="1"/>
  </si>
  <si>
    <t>下痢</t>
    <rPh sb="0" eb="2">
      <t>ゲリ</t>
    </rPh>
    <phoneticPr fontId="1"/>
  </si>
  <si>
    <t>高体温症</t>
    <rPh sb="0" eb="1">
      <t>コウ</t>
    </rPh>
    <rPh sb="1" eb="3">
      <t>タイオン</t>
    </rPh>
    <rPh sb="3" eb="4">
      <t>ショウ</t>
    </rPh>
    <phoneticPr fontId="1"/>
  </si>
  <si>
    <t>エルドトキシンショック</t>
    <phoneticPr fontId="1"/>
  </si>
  <si>
    <t>サルモネラ症</t>
    <rPh sb="5" eb="6">
      <t>ショウ</t>
    </rPh>
    <phoneticPr fontId="1"/>
  </si>
  <si>
    <t>胆嚢炎</t>
    <phoneticPr fontId="1"/>
  </si>
  <si>
    <t>肝障害</t>
    <rPh sb="0" eb="3">
      <t>カンショウガイ</t>
    </rPh>
    <phoneticPr fontId="1"/>
  </si>
  <si>
    <t>肝不全</t>
    <rPh sb="0" eb="3">
      <t>カンフゼン</t>
    </rPh>
    <phoneticPr fontId="1"/>
  </si>
  <si>
    <t>急性胆管炎</t>
    <rPh sb="0" eb="2">
      <t>キュウセイ</t>
    </rPh>
    <rPh sb="2" eb="5">
      <t>タンカンエン</t>
    </rPh>
    <phoneticPr fontId="1"/>
  </si>
  <si>
    <t>血小板減少症を伴う血栓症</t>
    <rPh sb="5" eb="6">
      <t>ショウ</t>
    </rPh>
    <rPh sb="7" eb="8">
      <t>トモナ</t>
    </rPh>
    <rPh sb="9" eb="12">
      <t>ケッセンショウ</t>
    </rPh>
    <phoneticPr fontId="1"/>
  </si>
  <si>
    <t>鎖骨下静脈血栓症</t>
    <rPh sb="0" eb="2">
      <t>サコツ</t>
    </rPh>
    <rPh sb="2" eb="3">
      <t>シタ</t>
    </rPh>
    <rPh sb="3" eb="5">
      <t>ジョウミャク</t>
    </rPh>
    <rPh sb="5" eb="8">
      <t>ケッセンショウ</t>
    </rPh>
    <phoneticPr fontId="1"/>
  </si>
  <si>
    <t>大動脈解離破裂</t>
    <rPh sb="3" eb="5">
      <t>カイリ</t>
    </rPh>
    <phoneticPr fontId="1"/>
  </si>
  <si>
    <t>大動脈狭窄</t>
    <rPh sb="3" eb="5">
      <t>キョウサク</t>
    </rPh>
    <phoneticPr fontId="1"/>
  </si>
  <si>
    <t>末梢動脈閉塞</t>
  </si>
  <si>
    <t>腋窩静脈血栓症</t>
    <rPh sb="0" eb="2">
      <t>エキカ</t>
    </rPh>
    <rPh sb="2" eb="4">
      <t>ジョウミャク</t>
    </rPh>
    <rPh sb="4" eb="7">
      <t>ケッセンショウ</t>
    </rPh>
    <phoneticPr fontId="1"/>
  </si>
  <si>
    <t>胸水</t>
    <rPh sb="0" eb="1">
      <t>ムネ</t>
    </rPh>
    <rPh sb="1" eb="2">
      <t>ミズ</t>
    </rPh>
    <phoneticPr fontId="1"/>
  </si>
  <si>
    <t>心肺不全</t>
    <rPh sb="2" eb="4">
      <t>フゼン</t>
    </rPh>
    <phoneticPr fontId="1"/>
  </si>
  <si>
    <t>心房細動</t>
    <rPh sb="0" eb="4">
      <t>シンボウサイドウ</t>
    </rPh>
    <phoneticPr fontId="1"/>
  </si>
  <si>
    <t>心室性頻拍</t>
    <rPh sb="2" eb="3">
      <t>セイ</t>
    </rPh>
    <rPh sb="3" eb="5">
      <t>ヒンパク</t>
    </rPh>
    <phoneticPr fontId="1"/>
  </si>
  <si>
    <t>急性散在性脳脊髄炎</t>
    <rPh sb="0" eb="2">
      <t>キュウセイ</t>
    </rPh>
    <rPh sb="2" eb="5">
      <t>サンザイセイ</t>
    </rPh>
    <rPh sb="5" eb="9">
      <t>ノウセキズイエン</t>
    </rPh>
    <phoneticPr fontId="1"/>
  </si>
  <si>
    <t xml:space="preserve">破裂性脳動脈瘤 </t>
  </si>
  <si>
    <t>頸動脈閉塞</t>
    <rPh sb="0" eb="5">
      <t>ケイドウミャクヘイソク</t>
    </rPh>
    <phoneticPr fontId="1"/>
  </si>
  <si>
    <t>椎骨動脈乖離</t>
    <rPh sb="0" eb="2">
      <t>ツイコツ</t>
    </rPh>
    <rPh sb="2" eb="4">
      <t>ドウミャク</t>
    </rPh>
    <rPh sb="4" eb="6">
      <t>カイリ</t>
    </rPh>
    <phoneticPr fontId="1"/>
  </si>
  <si>
    <t>自殺既遂</t>
  </si>
  <si>
    <t>アルコール症</t>
    <rPh sb="5" eb="6">
      <t>ショウ</t>
    </rPh>
    <phoneticPr fontId="1"/>
  </si>
  <si>
    <t>うつ病</t>
    <rPh sb="2" eb="3">
      <t>ビョウ</t>
    </rPh>
    <phoneticPr fontId="1"/>
  </si>
  <si>
    <t xml:space="preserve">急性骨髄性白血病 </t>
    <rPh sb="2" eb="4">
      <t>コツズイ</t>
    </rPh>
    <phoneticPr fontId="1"/>
  </si>
  <si>
    <t>急性白血病</t>
    <rPh sb="0" eb="5">
      <t>キュウセイハッケツビョウ</t>
    </rPh>
    <phoneticPr fontId="1"/>
  </si>
  <si>
    <t>注5：「血小板減少症を伴う血栓症」が死因として疑われると報告された事例については、「対応するMedDRA PT」には、令和3年10月22日までは、血小板減少に係る症状と血栓症に係る症状の両方を併記。10月22日以降は「血小板減少症を伴う血栓症」と表記。</t>
    <phoneticPr fontId="1"/>
  </si>
  <si>
    <t>新型コロナワクチン（コミナティ筋注、ファイザー株式会社）接種後死亡事例 死因別集計表※
（令和3年2月17日から令和3年10月24日までの報告分</t>
    <phoneticPr fontId="1"/>
  </si>
  <si>
    <t>注1：2/17～10/24までに副反応疑い報告された内容に基づく。</t>
    <phoneticPr fontId="1"/>
  </si>
  <si>
    <t>注3：「死因等」の記載は副反応疑い報告書の記載（接種の状況、症状の概要、報告者意見）を総合的に考慮の上、記載。資料１－１－２や資料１－２－２の「症状名（PT)」とは異なることがある。</t>
    <phoneticPr fontId="1"/>
  </si>
  <si>
    <t>腸の軸捻転</t>
  </si>
  <si>
    <t>限局性腹膜炎</t>
    <rPh sb="5" eb="6">
      <t>エン</t>
    </rPh>
    <phoneticPr fontId="1"/>
  </si>
  <si>
    <t>膿瘍</t>
    <rPh sb="0" eb="2">
      <t>ノウヨウ</t>
    </rPh>
    <phoneticPr fontId="1"/>
  </si>
  <si>
    <t>感染</t>
    <rPh sb="0" eb="2">
      <t>カンセン</t>
    </rPh>
    <phoneticPr fontId="1"/>
  </si>
  <si>
    <t>気縦隔症</t>
    <rPh sb="3" eb="4">
      <t>ショウ</t>
    </rPh>
    <phoneticPr fontId="1"/>
  </si>
  <si>
    <t>肺胞出血</t>
    <rPh sb="3" eb="4">
      <t>チ</t>
    </rPh>
    <phoneticPr fontId="1"/>
  </si>
  <si>
    <t>冠動脈疾患</t>
    <rPh sb="3" eb="5">
      <t>シッカン</t>
    </rPh>
    <phoneticPr fontId="1"/>
  </si>
  <si>
    <t>悪性症候群</t>
    <rPh sb="0" eb="5">
      <t>アクセイショウコウグン</t>
    </rPh>
    <phoneticPr fontId="1"/>
  </si>
  <si>
    <t>自己免疫性脳炎</t>
    <rPh sb="5" eb="7">
      <t>ノウエン</t>
    </rPh>
    <phoneticPr fontId="1"/>
  </si>
  <si>
    <t>脳圧迫</t>
    <rPh sb="0" eb="3">
      <t>ノウアッパク</t>
    </rPh>
    <phoneticPr fontId="1"/>
  </si>
  <si>
    <t>低蛋白血症</t>
  </si>
  <si>
    <t>乳酸アシドーシス</t>
    <rPh sb="0" eb="2">
      <t>ニュウサン</t>
    </rPh>
    <phoneticPr fontId="1"/>
  </si>
  <si>
    <t>小細胞肺癌</t>
    <rPh sb="4" eb="5">
      <t>ガン</t>
    </rPh>
    <phoneticPr fontId="1"/>
  </si>
  <si>
    <t>血小板数減少</t>
  </si>
  <si>
    <t>血小板数増加</t>
    <rPh sb="4" eb="6">
      <t>ゾウカ</t>
    </rPh>
    <phoneticPr fontId="1"/>
  </si>
  <si>
    <t>抗アクアポリン4抗体陽性</t>
    <rPh sb="11" eb="12">
      <t>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</si>
</sst>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2"/>
      <color theme="1"/>
      <name val="HG丸ｺﾞｼｯｸM-PRO"/>
      <family val="3"/>
      <charset val="128"/>
    </font>
    <font>
      <sz val="11"/>
      <name val="游ゴシック"/>
      <family val="2"/>
      <charset val="128"/>
      <scheme val="minor"/>
    </font>
  </fonts>
  <fills count="7">
    <fill>
      <patternFill patternType="none"/>
    </fill>
    <fill>
      <patternFill patternType="gray125"/>
    </fill>
    <fill>
      <patternFill patternType="solid">
        <fgColor rgb="FFFFFF66"/>
        <bgColor indexed="64"/>
      </patternFill>
    </fill>
    <fill>
      <patternFill patternType="solid">
        <fgColor rgb="FFCCFF66"/>
        <bgColor indexed="64"/>
      </patternFill>
    </fill>
    <fill>
      <patternFill patternType="solid">
        <fgColor rgb="FF66FF66"/>
        <bgColor indexed="64"/>
      </patternFill>
    </fill>
    <fill>
      <patternFill patternType="solid">
        <fgColor rgb="FF33CC33"/>
        <bgColor indexed="64"/>
      </patternFill>
    </fill>
    <fill>
      <patternFill patternType="solid">
        <fgColor rgb="FFFFFF99"/>
        <bgColor indexed="64"/>
      </patternFill>
    </fill>
  </fills>
  <borders count="84">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double">
        <color auto="1"/>
      </top>
      <bottom style="double">
        <color auto="1"/>
      </bottom>
      <diagonal/>
    </border>
    <border>
      <left style="thick">
        <color auto="1"/>
      </left>
      <right/>
      <top style="double">
        <color auto="1"/>
      </top>
      <bottom/>
      <diagonal/>
    </border>
    <border>
      <left style="thin">
        <color auto="1"/>
      </left>
      <right style="thick">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style="double">
        <color auto="1"/>
      </top>
      <bottom style="double">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double">
        <color auto="1"/>
      </top>
      <bottom style="double">
        <color auto="1"/>
      </bottom>
      <diagonal/>
    </border>
    <border>
      <left/>
      <right style="thin">
        <color auto="1"/>
      </right>
      <top/>
      <bottom style="thin">
        <color auto="1"/>
      </bottom>
      <diagonal/>
    </border>
    <border>
      <left/>
      <right style="medium">
        <color auto="1"/>
      </right>
      <top style="thick">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ck">
        <color auto="1"/>
      </right>
      <top style="thin">
        <color auto="1"/>
      </top>
      <bottom/>
      <diagonal/>
    </border>
    <border>
      <left style="thick">
        <color auto="1"/>
      </left>
      <right style="double">
        <color auto="1"/>
      </right>
      <top/>
      <bottom style="double">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ck">
        <color auto="1"/>
      </left>
      <right style="double">
        <color auto="1"/>
      </right>
      <top/>
      <bottom/>
      <diagonal/>
    </border>
    <border>
      <left style="medium">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ck">
        <color auto="1"/>
      </left>
      <right style="double">
        <color auto="1"/>
      </right>
      <top/>
      <bottom style="thick">
        <color auto="1"/>
      </bottom>
      <diagonal/>
    </border>
    <border>
      <left/>
      <right/>
      <top/>
      <bottom style="thick">
        <color auto="1"/>
      </bottom>
      <diagonal/>
    </border>
    <border>
      <left/>
      <right style="thin">
        <color auto="1"/>
      </right>
      <top/>
      <bottom/>
      <diagonal/>
    </border>
    <border>
      <left/>
      <right style="thin">
        <color auto="1"/>
      </right>
      <top style="thin">
        <color auto="1"/>
      </top>
      <bottom style="thick">
        <color auto="1"/>
      </bottom>
      <diagonal/>
    </border>
    <border>
      <left style="double">
        <color auto="1"/>
      </left>
      <right/>
      <top style="thick">
        <color auto="1"/>
      </top>
      <bottom/>
      <diagonal/>
    </border>
    <border>
      <left style="double">
        <color auto="1"/>
      </left>
      <right/>
      <top/>
      <bottom/>
      <diagonal/>
    </border>
    <border>
      <left style="double">
        <color auto="1"/>
      </left>
      <right style="thin">
        <color auto="1"/>
      </right>
      <top style="double">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thin">
        <color auto="1"/>
      </left>
      <right style="medium">
        <color auto="1"/>
      </right>
      <top/>
      <bottom/>
      <diagonal/>
    </border>
    <border>
      <left style="double">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double">
        <color auto="1"/>
      </left>
      <right/>
      <top style="double">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diagonal/>
    </border>
    <border>
      <left/>
      <right/>
      <top style="thin">
        <color auto="1"/>
      </top>
      <bottom style="thick">
        <color auto="1"/>
      </bottom>
      <diagonal/>
    </border>
    <border>
      <left style="double">
        <color auto="1"/>
      </left>
      <right style="double">
        <color auto="1"/>
      </right>
      <top style="thick">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thin">
        <color auto="1"/>
      </top>
      <bottom style="thick">
        <color auto="1"/>
      </bottom>
      <diagonal/>
    </border>
    <border>
      <left style="thin">
        <color auto="1"/>
      </left>
      <right/>
      <top/>
      <bottom/>
      <diagonal/>
    </border>
    <border>
      <left style="thin">
        <color auto="1"/>
      </left>
      <right/>
      <top style="thin">
        <color auto="1"/>
      </top>
      <bottom style="thick">
        <color auto="1"/>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medium">
        <color auto="1"/>
      </right>
      <top style="thick">
        <color auto="1"/>
      </top>
      <bottom/>
      <diagonal/>
    </border>
    <border>
      <left style="double">
        <color auto="1"/>
      </left>
      <right/>
      <top style="double">
        <color auto="1"/>
      </top>
      <bottom style="double">
        <color auto="1"/>
      </bottom>
      <diagonal/>
    </border>
    <border>
      <left/>
      <right style="double">
        <color auto="1"/>
      </right>
      <top style="thick">
        <color auto="1"/>
      </top>
      <bottom/>
      <diagonal/>
    </border>
    <border>
      <left/>
      <right style="double">
        <color auto="1"/>
      </right>
      <top/>
      <bottom/>
      <diagonal/>
    </border>
    <border>
      <left style="thick">
        <color auto="1"/>
      </left>
      <right/>
      <top/>
      <bottom style="double">
        <color auto="1"/>
      </bottom>
      <diagonal/>
    </border>
    <border>
      <left/>
      <right style="double">
        <color auto="1"/>
      </right>
      <top/>
      <bottom style="double">
        <color auto="1"/>
      </bottom>
      <diagonal/>
    </border>
    <border>
      <left/>
      <right style="double">
        <color auto="1"/>
      </right>
      <top style="double">
        <color auto="1"/>
      </top>
      <bottom/>
      <diagonal/>
    </border>
    <border>
      <left style="double">
        <color auto="1"/>
      </left>
      <right style="double">
        <color auto="1"/>
      </right>
      <top style="double">
        <color auto="1"/>
      </top>
      <bottom style="thin">
        <color auto="1"/>
      </bottom>
      <diagonal/>
    </border>
  </borders>
  <cellStyleXfs count="1">
    <xf numFmtId="0" fontId="0" fillId="0" borderId="0">
      <alignment vertical="center"/>
    </xf>
  </cellStyleXfs>
  <cellXfs count="130">
    <xf numFmtId="0" fontId="0" fillId="0" borderId="0" xfId="0">
      <alignment vertical="center"/>
    </xf>
    <xf numFmtId="0" fontId="0" fillId="0" borderId="0" xfId="0" applyFill="1">
      <alignment vertical="center"/>
    </xf>
    <xf numFmtId="0" fontId="0" fillId="0" borderId="0" xfId="0" applyBorder="1">
      <alignment vertical="center"/>
    </xf>
    <xf numFmtId="0" fontId="0" fillId="3" borderId="6" xfId="0" applyFill="1" applyBorder="1">
      <alignment vertical="center"/>
    </xf>
    <xf numFmtId="0" fontId="0" fillId="3" borderId="7" xfId="0" applyFill="1" applyBorder="1">
      <alignment vertical="center"/>
    </xf>
    <xf numFmtId="0" fontId="0" fillId="3" borderId="6" xfId="0" applyFill="1" applyBorder="1" applyAlignment="1">
      <alignment horizontal="center" vertical="center"/>
    </xf>
    <xf numFmtId="0" fontId="0" fillId="2" borderId="5" xfId="0" applyFill="1" applyBorder="1" applyAlignment="1">
      <alignment horizontal="center" vertical="center"/>
    </xf>
    <xf numFmtId="0" fontId="0" fillId="3" borderId="12" xfId="0" applyFill="1" applyBorder="1">
      <alignment vertical="center"/>
    </xf>
    <xf numFmtId="0" fontId="0" fillId="2" borderId="11" xfId="0" applyFill="1" applyBorder="1">
      <alignment vertical="center"/>
    </xf>
    <xf numFmtId="0" fontId="0" fillId="3" borderId="14" xfId="0" applyFill="1" applyBorder="1">
      <alignment vertical="center"/>
    </xf>
    <xf numFmtId="0" fontId="0" fillId="2" borderId="15" xfId="0" applyFill="1" applyBorder="1" applyAlignment="1">
      <alignment horizontal="center"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5"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19" xfId="0" applyFill="1" applyBorder="1">
      <alignment vertical="center"/>
    </xf>
    <xf numFmtId="0" fontId="0" fillId="2" borderId="24" xfId="0" applyFill="1" applyBorder="1" applyAlignment="1">
      <alignment horizontal="center" vertical="center"/>
    </xf>
    <xf numFmtId="0" fontId="0" fillId="2" borderId="25" xfId="0" applyFill="1" applyBorder="1">
      <alignment vertical="center"/>
    </xf>
    <xf numFmtId="0" fontId="0" fillId="4" borderId="26" xfId="0" applyFill="1" applyBorder="1">
      <alignment vertical="center"/>
    </xf>
    <xf numFmtId="0" fontId="0" fillId="2" borderId="27" xfId="0" applyFill="1" applyBorder="1">
      <alignment vertical="center"/>
    </xf>
    <xf numFmtId="0" fontId="0" fillId="4" borderId="28" xfId="0" applyFill="1" applyBorder="1">
      <alignment vertical="center"/>
    </xf>
    <xf numFmtId="0" fontId="0" fillId="2" borderId="29" xfId="0" applyFill="1" applyBorder="1">
      <alignment vertical="center"/>
    </xf>
    <xf numFmtId="0" fontId="0" fillId="4" borderId="23" xfId="0" applyFill="1" applyBorder="1">
      <alignment vertical="center"/>
    </xf>
    <xf numFmtId="0" fontId="0" fillId="2" borderId="24" xfId="0" applyFill="1" applyBorder="1">
      <alignment vertical="center"/>
    </xf>
    <xf numFmtId="0" fontId="0" fillId="4" borderId="31" xfId="0" applyFill="1" applyBorder="1">
      <alignment vertical="center"/>
    </xf>
    <xf numFmtId="0" fontId="0" fillId="3" borderId="32" xfId="0" applyFill="1" applyBorder="1">
      <alignment vertical="center"/>
    </xf>
    <xf numFmtId="0" fontId="0" fillId="2" borderId="30" xfId="0" applyFill="1" applyBorder="1">
      <alignment vertical="center"/>
    </xf>
    <xf numFmtId="0" fontId="0" fillId="4" borderId="33" xfId="0" applyFill="1" applyBorder="1">
      <alignment vertical="center"/>
    </xf>
    <xf numFmtId="0" fontId="0" fillId="2" borderId="34" xfId="0" applyFill="1"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36" xfId="0" applyBorder="1">
      <alignment vertical="center"/>
    </xf>
    <xf numFmtId="0" fontId="0" fillId="3" borderId="42" xfId="0" applyFill="1" applyBorder="1">
      <alignment vertical="center"/>
    </xf>
    <xf numFmtId="0" fontId="0" fillId="3" borderId="45" xfId="0" applyFill="1" applyBorder="1">
      <alignment vertical="center"/>
    </xf>
    <xf numFmtId="0" fontId="0" fillId="0" borderId="47" xfId="0" applyBorder="1">
      <alignment vertical="center"/>
    </xf>
    <xf numFmtId="0" fontId="0" fillId="4" borderId="49" xfId="0" applyFill="1" applyBorder="1">
      <alignment vertical="center"/>
    </xf>
    <xf numFmtId="0" fontId="0" fillId="4" borderId="50" xfId="0" applyFill="1" applyBorder="1">
      <alignment vertical="center"/>
    </xf>
    <xf numFmtId="0" fontId="0" fillId="4" borderId="52" xfId="0" applyFill="1" applyBorder="1" applyAlignment="1">
      <alignment horizontal="center" vertical="center"/>
    </xf>
    <xf numFmtId="0" fontId="0" fillId="4" borderId="52" xfId="0" applyFill="1" applyBorder="1">
      <alignment vertical="center"/>
    </xf>
    <xf numFmtId="0" fontId="0" fillId="4" borderId="53" xfId="0" applyFill="1" applyBorder="1">
      <alignment vertical="center"/>
    </xf>
    <xf numFmtId="0" fontId="0" fillId="4" borderId="54" xfId="0" applyFill="1" applyBorder="1">
      <alignment vertical="center"/>
    </xf>
    <xf numFmtId="0" fontId="0" fillId="4" borderId="55" xfId="0" applyFill="1" applyBorder="1">
      <alignment vertical="center"/>
    </xf>
    <xf numFmtId="0" fontId="0" fillId="4" borderId="56" xfId="0" applyFill="1" applyBorder="1">
      <alignment vertical="center"/>
    </xf>
    <xf numFmtId="0" fontId="0" fillId="4" borderId="57" xfId="0" applyFill="1" applyBorder="1">
      <alignment vertical="center"/>
    </xf>
    <xf numFmtId="0" fontId="0" fillId="2" borderId="58" xfId="0" applyFill="1" applyBorder="1">
      <alignment vertical="center"/>
    </xf>
    <xf numFmtId="0" fontId="0" fillId="4" borderId="59" xfId="0" applyFill="1" applyBorder="1">
      <alignment vertical="center"/>
    </xf>
    <xf numFmtId="0" fontId="0" fillId="2" borderId="60" xfId="0" applyFill="1" applyBorder="1">
      <alignment vertical="center"/>
    </xf>
    <xf numFmtId="0" fontId="0" fillId="0" borderId="61" xfId="0" applyBorder="1">
      <alignment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0" fontId="0" fillId="5" borderId="65" xfId="0" applyFill="1" applyBorder="1" applyAlignment="1">
      <alignment horizontal="center" vertical="center"/>
    </xf>
    <xf numFmtId="0" fontId="0" fillId="5" borderId="66" xfId="0" applyFill="1" applyBorder="1" applyAlignment="1">
      <alignment horizontal="center" vertical="center"/>
    </xf>
    <xf numFmtId="0" fontId="0" fillId="5" borderId="66" xfId="0" applyFill="1" applyBorder="1">
      <alignment vertical="center"/>
    </xf>
    <xf numFmtId="0" fontId="0" fillId="5" borderId="67" xfId="0" applyFill="1" applyBorder="1">
      <alignment vertical="center"/>
    </xf>
    <xf numFmtId="0" fontId="0" fillId="5" borderId="68" xfId="0" applyFill="1" applyBorder="1">
      <alignment vertical="center"/>
    </xf>
    <xf numFmtId="0" fontId="0" fillId="5" borderId="69" xfId="0" applyFill="1" applyBorder="1">
      <alignment vertical="center"/>
    </xf>
    <xf numFmtId="0" fontId="0" fillId="5" borderId="70" xfId="0" applyFill="1" applyBorder="1">
      <alignment vertical="center"/>
    </xf>
    <xf numFmtId="0" fontId="0" fillId="5" borderId="71" xfId="0" applyFill="1" applyBorder="1">
      <alignment vertical="center"/>
    </xf>
    <xf numFmtId="0" fontId="0" fillId="2" borderId="72" xfId="0" applyFill="1" applyBorder="1">
      <alignment vertical="center"/>
    </xf>
    <xf numFmtId="0" fontId="0" fillId="2" borderId="73" xfId="0" applyFill="1" applyBorder="1">
      <alignment vertical="center"/>
    </xf>
    <xf numFmtId="0" fontId="0" fillId="4" borderId="44" xfId="0" applyFill="1" applyBorder="1">
      <alignment vertical="center"/>
    </xf>
    <xf numFmtId="0" fontId="0" fillId="4" borderId="41" xfId="0" applyFill="1" applyBorder="1">
      <alignment vertical="center"/>
    </xf>
    <xf numFmtId="0" fontId="0" fillId="4" borderId="28" xfId="0" applyFill="1" applyBorder="1" applyAlignment="1">
      <alignment horizontal="center" vertical="center"/>
    </xf>
    <xf numFmtId="0" fontId="0" fillId="4" borderId="2" xfId="0" applyFill="1" applyBorder="1" applyAlignment="1">
      <alignment horizontal="center" vertical="center" shrinkToFit="1"/>
    </xf>
    <xf numFmtId="0" fontId="0" fillId="0" borderId="69" xfId="0" applyBorder="1">
      <alignment vertical="center"/>
    </xf>
    <xf numFmtId="0" fontId="0" fillId="2" borderId="6" xfId="0" applyFill="1" applyBorder="1" applyAlignment="1">
      <alignment horizontal="center" vertical="center"/>
    </xf>
    <xf numFmtId="0" fontId="0" fillId="2" borderId="12" xfId="0" applyFill="1" applyBorder="1">
      <alignment vertical="center"/>
    </xf>
    <xf numFmtId="0" fontId="0" fillId="2" borderId="14"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2" borderId="32" xfId="0" applyFill="1" applyBorder="1">
      <alignment vertical="center"/>
    </xf>
    <xf numFmtId="0" fontId="0" fillId="2" borderId="45" xfId="0" applyFill="1" applyBorder="1">
      <alignment vertical="center"/>
    </xf>
    <xf numFmtId="0" fontId="0" fillId="2" borderId="42" xfId="0" applyFill="1" applyBorder="1">
      <alignment vertical="center"/>
    </xf>
    <xf numFmtId="0" fontId="0" fillId="6" borderId="24" xfId="0" applyFill="1" applyBorder="1" applyAlignment="1">
      <alignment horizontal="center" vertical="center"/>
    </xf>
    <xf numFmtId="0" fontId="0" fillId="6" borderId="25" xfId="0" applyFill="1" applyBorder="1">
      <alignment vertical="center"/>
    </xf>
    <xf numFmtId="0" fontId="0" fillId="6" borderId="27" xfId="0" applyFill="1" applyBorder="1">
      <alignment vertical="center"/>
    </xf>
    <xf numFmtId="0" fontId="0" fillId="6" borderId="29" xfId="0" applyFill="1" applyBorder="1">
      <alignment vertical="center"/>
    </xf>
    <xf numFmtId="0" fontId="0" fillId="6" borderId="24" xfId="0" applyFill="1" applyBorder="1">
      <alignment vertical="center"/>
    </xf>
    <xf numFmtId="0" fontId="0" fillId="6" borderId="34" xfId="0" applyFill="1" applyBorder="1">
      <alignment vertical="center"/>
    </xf>
    <xf numFmtId="0" fontId="0" fillId="6" borderId="58" xfId="0" applyFill="1" applyBorder="1">
      <alignment vertical="center"/>
    </xf>
    <xf numFmtId="0" fontId="0" fillId="6" borderId="60" xfId="0" applyFill="1" applyBorder="1">
      <alignment vertical="center"/>
    </xf>
    <xf numFmtId="10" fontId="0" fillId="5" borderId="67" xfId="0" applyNumberFormat="1" applyFill="1" applyBorder="1">
      <alignment vertical="center"/>
    </xf>
    <xf numFmtId="10" fontId="0" fillId="4" borderId="77" xfId="0" applyNumberFormat="1" applyFill="1" applyBorder="1">
      <alignment vertical="center"/>
    </xf>
    <xf numFmtId="10" fontId="0" fillId="3" borderId="14" xfId="0" applyNumberFormat="1" applyFill="1" applyBorder="1">
      <alignment vertical="center"/>
    </xf>
    <xf numFmtId="10" fontId="0" fillId="2" borderId="27" xfId="0" applyNumberFormat="1" applyFill="1" applyBorder="1">
      <alignment vertical="center"/>
    </xf>
    <xf numFmtId="10" fontId="0" fillId="4" borderId="20" xfId="0" applyNumberFormat="1" applyFill="1" applyBorder="1">
      <alignment vertical="center"/>
    </xf>
    <xf numFmtId="10" fontId="0" fillId="2" borderId="17" xfId="0" applyNumberFormat="1" applyFill="1" applyBorder="1">
      <alignment vertical="center"/>
    </xf>
    <xf numFmtId="10" fontId="0" fillId="6" borderId="27" xfId="0" applyNumberFormat="1" applyFill="1" applyBorder="1">
      <alignment vertical="center"/>
    </xf>
    <xf numFmtId="10" fontId="0" fillId="4" borderId="26" xfId="0" applyNumberFormat="1" applyFill="1" applyBorder="1">
      <alignment vertical="center"/>
    </xf>
    <xf numFmtId="10" fontId="0" fillId="2" borderId="14" xfId="0" applyNumberFormat="1" applyFill="1" applyBorder="1">
      <alignment vertical="center"/>
    </xf>
    <xf numFmtId="0" fontId="0" fillId="0" borderId="83" xfId="0" applyBorder="1">
      <alignment vertical="center"/>
    </xf>
    <xf numFmtId="0" fontId="3" fillId="5" borderId="67" xfId="0" applyFont="1" applyFill="1" applyBorder="1">
      <alignment vertical="center"/>
    </xf>
    <xf numFmtId="0" fontId="3" fillId="4" borderId="26" xfId="0" applyFont="1" applyFill="1" applyBorder="1">
      <alignment vertical="center"/>
    </xf>
    <xf numFmtId="0" fontId="3" fillId="3" borderId="14" xfId="0" applyFont="1" applyFill="1" applyBorder="1">
      <alignment vertical="center"/>
    </xf>
    <xf numFmtId="0" fontId="3" fillId="2" borderId="14" xfId="0" applyFont="1" applyFill="1" applyBorder="1">
      <alignment vertical="center"/>
    </xf>
    <xf numFmtId="0" fontId="0" fillId="3" borderId="17" xfId="0" applyFill="1" applyBorder="1">
      <alignment vertical="center"/>
    </xf>
    <xf numFmtId="0" fontId="0" fillId="6" borderId="5" xfId="0" applyFill="1" applyBorder="1" applyAlignment="1">
      <alignment horizontal="center" vertical="center"/>
    </xf>
    <xf numFmtId="0" fontId="0" fillId="6" borderId="35" xfId="0" applyFill="1" applyBorder="1">
      <alignment vertical="center"/>
    </xf>
    <xf numFmtId="10" fontId="0" fillId="6" borderId="13" xfId="0" applyNumberFormat="1" applyFill="1" applyBorder="1">
      <alignment vertical="center"/>
    </xf>
    <xf numFmtId="0" fontId="0" fillId="6" borderId="13" xfId="0" applyFill="1" applyBorder="1">
      <alignment vertical="center"/>
    </xf>
    <xf numFmtId="0" fontId="0" fillId="6" borderId="8" xfId="0" applyFill="1" applyBorder="1">
      <alignment vertical="center"/>
    </xf>
    <xf numFmtId="0" fontId="0" fillId="6" borderId="5" xfId="0" applyFill="1" applyBorder="1">
      <alignment vertical="center"/>
    </xf>
    <xf numFmtId="0" fontId="0" fillId="6" borderId="46" xfId="0" applyFill="1" applyBorder="1">
      <alignment vertical="center"/>
    </xf>
    <xf numFmtId="0" fontId="0" fillId="6" borderId="43" xfId="0" applyFill="1" applyBorder="1">
      <alignment vertical="center"/>
    </xf>
    <xf numFmtId="0" fontId="0" fillId="0" borderId="10" xfId="0" applyBorder="1" applyAlignment="1">
      <alignment vertical="center"/>
    </xf>
    <xf numFmtId="0" fontId="0" fillId="0" borderId="9" xfId="0" applyBorder="1" applyAlignment="1">
      <alignment vertical="center"/>
    </xf>
    <xf numFmtId="0" fontId="0" fillId="0" borderId="82" xfId="0" applyBorder="1" applyAlignment="1">
      <alignment vertical="center"/>
    </xf>
    <xf numFmtId="0" fontId="2" fillId="0" borderId="0" xfId="0" applyFont="1" applyAlignment="1">
      <alignment horizontal="center" vertical="center" wrapText="1"/>
    </xf>
    <xf numFmtId="0" fontId="0" fillId="0" borderId="48" xfId="0" applyBorder="1" applyAlignment="1">
      <alignment vertical="center" wrapText="1"/>
    </xf>
    <xf numFmtId="0" fontId="0" fillId="0" borderId="1" xfId="0" applyBorder="1" applyAlignment="1">
      <alignment horizontal="center" vertical="center"/>
    </xf>
    <xf numFmtId="0" fontId="0" fillId="0" borderId="78" xfId="0" applyBorder="1" applyAlignment="1">
      <alignment horizontal="center" vertical="center"/>
    </xf>
    <xf numFmtId="0" fontId="0" fillId="0" borderId="4"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4" borderId="74" xfId="0" applyFill="1" applyBorder="1" applyAlignment="1">
      <alignment horizontal="center" vertical="center"/>
    </xf>
    <xf numFmtId="0" fontId="0" fillId="4" borderId="75" xfId="0" applyFill="1" applyBorder="1" applyAlignment="1">
      <alignment horizontal="center" vertical="center"/>
    </xf>
    <xf numFmtId="0" fontId="0" fillId="4" borderId="76" xfId="0" applyFill="1" applyBorder="1" applyAlignment="1">
      <alignment horizontal="center" vertical="center"/>
    </xf>
    <xf numFmtId="0" fontId="0" fillId="4" borderId="51" xfId="0" applyFill="1" applyBorder="1" applyAlignment="1">
      <alignment horizontal="center" vertical="center"/>
    </xf>
    <xf numFmtId="0" fontId="0" fillId="4" borderId="2" xfId="0" applyFill="1" applyBorder="1" applyAlignment="1">
      <alignment horizontal="center" vertical="center"/>
    </xf>
    <xf numFmtId="0" fontId="0" fillId="4" borderId="22" xfId="0" applyFill="1" applyBorder="1" applyAlignment="1">
      <alignment horizontal="center" vertical="center"/>
    </xf>
    <xf numFmtId="0" fontId="0" fillId="4" borderId="2" xfId="0" applyFill="1" applyBorder="1" applyAlignment="1">
      <alignment horizontal="center" vertical="center" shrinkToFit="1"/>
    </xf>
    <xf numFmtId="0" fontId="0" fillId="4" borderId="3" xfId="0" applyFill="1" applyBorder="1" applyAlignment="1">
      <alignment horizontal="center" vertical="center"/>
    </xf>
    <xf numFmtId="0" fontId="0" fillId="0" borderId="0" xfId="0" applyAlignment="1">
      <alignment vertical="center" wrapText="1"/>
    </xf>
    <xf numFmtId="0" fontId="0" fillId="0" borderId="0" xfId="0" applyAlignment="1">
      <alignment vertical="center"/>
    </xf>
  </cellXfs>
  <cellStyles count="1">
    <cellStyle name="標準" xfId="0" builtinId="0"/>
  </cellStyles>
  <dxfs count="0"/>
  <tableStyles count="0" defaultTableStyle="TableStyleMedium2" defaultPivotStyle="PivotStyleLight16"/>
  <colors>
    <mruColors>
      <color rgb="FFFFFF99"/>
      <color rgb="FFFF99FF"/>
      <color rgb="FFFFFF66"/>
      <color rgb="FF33CC33"/>
      <color rgb="FF66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57-40EB-8E61-119E41EA24B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57-40EB-8E61-119E41EA24B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57-40EB-8E61-119E41EA24B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57-40EB-8E61-119E41EA24B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57-40EB-8E61-119E41EA24B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57-40EB-8E61-119E41EA24B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757-40EB-8E61-119E41EA24B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757-40EB-8E61-119E41EA24B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757-40EB-8E61-119E41EA24B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757-40EB-8E61-119E41EA24B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グラフ!$A$1:$J$1</c:f>
              <c:strCache>
                <c:ptCount val="10"/>
                <c:pt idx="0">
                  <c:v>40歳未満男</c:v>
                </c:pt>
                <c:pt idx="1">
                  <c:v>40歳未満女</c:v>
                </c:pt>
                <c:pt idx="2">
                  <c:v>40歳以上65歳未満男</c:v>
                </c:pt>
                <c:pt idx="3">
                  <c:v>40歳以上65歳未満女</c:v>
                </c:pt>
                <c:pt idx="4">
                  <c:v>40歳以上65歳未満不明</c:v>
                </c:pt>
                <c:pt idx="5">
                  <c:v>65歳以上男</c:v>
                </c:pt>
                <c:pt idx="6">
                  <c:v>65歳以上女</c:v>
                </c:pt>
                <c:pt idx="7">
                  <c:v>65歳以上不明</c:v>
                </c:pt>
                <c:pt idx="8">
                  <c:v> 年齢不詳男</c:v>
                </c:pt>
                <c:pt idx="9">
                  <c:v> 年齢不詳女</c:v>
                </c:pt>
              </c:strCache>
            </c:strRef>
          </c:cat>
          <c:val>
            <c:numRef>
              <c:f>グラフ!$A$2:$J$2</c:f>
              <c:numCache>
                <c:formatCode>General</c:formatCode>
                <c:ptCount val="10"/>
                <c:pt idx="0">
                  <c:v>16</c:v>
                </c:pt>
                <c:pt idx="1">
                  <c:v>7</c:v>
                </c:pt>
                <c:pt idx="2">
                  <c:v>40</c:v>
                </c:pt>
                <c:pt idx="3">
                  <c:v>43</c:v>
                </c:pt>
                <c:pt idx="4">
                  <c:v>1</c:v>
                </c:pt>
                <c:pt idx="5">
                  <c:v>592</c:v>
                </c:pt>
                <c:pt idx="6">
                  <c:v>583</c:v>
                </c:pt>
                <c:pt idx="7">
                  <c:v>6</c:v>
                </c:pt>
                <c:pt idx="8">
                  <c:v>3</c:v>
                </c:pt>
                <c:pt idx="9">
                  <c:v>4</c:v>
                </c:pt>
              </c:numCache>
            </c:numRef>
          </c:val>
          <c:extLst>
            <c:ext xmlns:c16="http://schemas.microsoft.com/office/drawing/2014/chart" uri="{C3380CC4-5D6E-409C-BE32-E72D297353CC}">
              <c16:uniqueId val="{00000000-405D-4233-8990-5E842F4F72E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876144448897404"/>
          <c:y val="2.7110289587184228E-2"/>
          <c:w val="0.8446010416658164"/>
          <c:h val="0.91571591443860645"/>
        </c:manualLayout>
      </c:layout>
      <c:barChart>
        <c:barDir val="bar"/>
        <c:grouping val="clustered"/>
        <c:varyColors val="0"/>
        <c:ser>
          <c:idx val="0"/>
          <c:order val="0"/>
          <c:spPr>
            <a:solidFill>
              <a:schemeClr val="accent1"/>
            </a:solidFill>
            <a:ln>
              <a:noFill/>
            </a:ln>
            <a:effectLst/>
          </c:spPr>
          <c:invertIfNegative val="0"/>
          <c:cat>
            <c:strRef>
              <c:f>グラフ!$A$1:$J$1</c:f>
              <c:strCache>
                <c:ptCount val="10"/>
                <c:pt idx="0">
                  <c:v>40歳未満男</c:v>
                </c:pt>
                <c:pt idx="1">
                  <c:v>40歳未満女</c:v>
                </c:pt>
                <c:pt idx="2">
                  <c:v>40歳以上65歳未満男</c:v>
                </c:pt>
                <c:pt idx="3">
                  <c:v>40歳以上65歳未満女</c:v>
                </c:pt>
                <c:pt idx="4">
                  <c:v>40歳以上65歳未満不明</c:v>
                </c:pt>
                <c:pt idx="5">
                  <c:v>65歳以上男</c:v>
                </c:pt>
                <c:pt idx="6">
                  <c:v>65歳以上女</c:v>
                </c:pt>
                <c:pt idx="7">
                  <c:v>65歳以上不明</c:v>
                </c:pt>
                <c:pt idx="8">
                  <c:v> 年齢不詳男</c:v>
                </c:pt>
                <c:pt idx="9">
                  <c:v> 年齢不詳女</c:v>
                </c:pt>
              </c:strCache>
            </c:strRef>
          </c:cat>
          <c:val>
            <c:numRef>
              <c:f>グラフ!$A$2:$J$2</c:f>
              <c:numCache>
                <c:formatCode>General</c:formatCode>
                <c:ptCount val="10"/>
                <c:pt idx="0">
                  <c:v>16</c:v>
                </c:pt>
                <c:pt idx="1">
                  <c:v>7</c:v>
                </c:pt>
                <c:pt idx="2">
                  <c:v>40</c:v>
                </c:pt>
                <c:pt idx="3">
                  <c:v>43</c:v>
                </c:pt>
                <c:pt idx="4">
                  <c:v>1</c:v>
                </c:pt>
                <c:pt idx="5">
                  <c:v>592</c:v>
                </c:pt>
                <c:pt idx="6">
                  <c:v>583</c:v>
                </c:pt>
                <c:pt idx="7">
                  <c:v>6</c:v>
                </c:pt>
                <c:pt idx="8">
                  <c:v>3</c:v>
                </c:pt>
                <c:pt idx="9">
                  <c:v>4</c:v>
                </c:pt>
              </c:numCache>
            </c:numRef>
          </c:val>
          <c:extLst>
            <c:ext xmlns:c16="http://schemas.microsoft.com/office/drawing/2014/chart" uri="{C3380CC4-5D6E-409C-BE32-E72D297353CC}">
              <c16:uniqueId val="{00000000-BBEA-4DB9-A11F-0D55AF852839}"/>
            </c:ext>
          </c:extLst>
        </c:ser>
        <c:dLbls>
          <c:showLegendKey val="0"/>
          <c:showVal val="0"/>
          <c:showCatName val="0"/>
          <c:showSerName val="0"/>
          <c:showPercent val="0"/>
          <c:showBubbleSize val="0"/>
        </c:dLbls>
        <c:gapWidth val="182"/>
        <c:axId val="462218096"/>
        <c:axId val="462218424"/>
      </c:barChart>
      <c:catAx>
        <c:axId val="4622180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2218424"/>
        <c:crosses val="autoZero"/>
        <c:auto val="1"/>
        <c:lblAlgn val="ctr"/>
        <c:lblOffset val="100"/>
        <c:noMultiLvlLbl val="0"/>
      </c:catAx>
      <c:valAx>
        <c:axId val="462218424"/>
        <c:scaling>
          <c:orientation val="minMax"/>
          <c:max val="6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22180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2</xdr:row>
      <xdr:rowOff>223836</xdr:rowOff>
    </xdr:from>
    <xdr:to>
      <xdr:col>11</xdr:col>
      <xdr:colOff>47625</xdr:colOff>
      <xdr:row>29</xdr:row>
      <xdr:rowOff>228599</xdr:rowOff>
    </xdr:to>
    <xdr:graphicFrame macro="">
      <xdr:nvGraphicFramePr>
        <xdr:cNvPr id="2" name="グラフ 1">
          <a:extLst>
            <a:ext uri="{FF2B5EF4-FFF2-40B4-BE49-F238E27FC236}">
              <a16:creationId xmlns:a16="http://schemas.microsoft.com/office/drawing/2014/main" id="{46FAFE8A-646B-4D05-BA21-E2707DD5C5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238124</xdr:rowOff>
    </xdr:from>
    <xdr:to>
      <xdr:col>14</xdr:col>
      <xdr:colOff>200024</xdr:colOff>
      <xdr:row>52</xdr:row>
      <xdr:rowOff>152399</xdr:rowOff>
    </xdr:to>
    <xdr:graphicFrame macro="">
      <xdr:nvGraphicFramePr>
        <xdr:cNvPr id="5" name="グラフ 4">
          <a:extLst>
            <a:ext uri="{FF2B5EF4-FFF2-40B4-BE49-F238E27FC236}">
              <a16:creationId xmlns:a16="http://schemas.microsoft.com/office/drawing/2014/main" id="{8628C3B5-A556-48E4-B9D7-B3E6F04AA2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D518-0E3C-42B9-AF81-90A1E845F21A}">
  <sheetPr>
    <pageSetUpPr fitToPage="1"/>
  </sheetPr>
  <dimension ref="A1:R272"/>
  <sheetViews>
    <sheetView tabSelected="1" topLeftCell="B247" zoomScaleNormal="100" workbookViewId="0">
      <selection activeCell="J265" sqref="J265"/>
    </sheetView>
  </sheetViews>
  <sheetFormatPr defaultRowHeight="18.75" x14ac:dyDescent="0.4"/>
  <cols>
    <col min="1" max="1" width="8.25" customWidth="1"/>
    <col min="2" max="2" width="25.5" bestFit="1" customWidth="1"/>
    <col min="3" max="3" width="8.5" bestFit="1" customWidth="1"/>
    <col min="4" max="4" width="6.5" style="1" bestFit="1" customWidth="1"/>
    <col min="5" max="6" width="6.5" bestFit="1" customWidth="1"/>
    <col min="7" max="7" width="6.75" style="1" customWidth="1"/>
    <col min="8" max="10" width="6.5" bestFit="1" customWidth="1"/>
    <col min="11" max="11" width="7.5" style="1" bestFit="1" customWidth="1"/>
    <col min="12" max="13" width="7.5" bestFit="1" customWidth="1"/>
    <col min="14" max="14" width="6.5" bestFit="1" customWidth="1"/>
    <col min="15" max="15" width="6.5" style="1" bestFit="1" customWidth="1"/>
    <col min="16" max="18" width="6.5" bestFit="1" customWidth="1"/>
  </cols>
  <sheetData>
    <row r="1" spans="1:18" x14ac:dyDescent="0.4">
      <c r="A1" t="s">
        <v>121</v>
      </c>
      <c r="C1" s="1">
        <f>C8+C32+C41+C69+C77+C79+C81+C93+C113+C142+C150+C190+C225+C230+C235+C237+C246+C248+C253+C262</f>
        <v>1575</v>
      </c>
      <c r="D1" s="1">
        <f>D8+D32+D41+D69+D77+D79+D81+D93+D113+D142+D150+D190+D225+D230+D235+D237+D246+D248+D253+D262</f>
        <v>32</v>
      </c>
      <c r="E1" s="1">
        <f>E8+E32+E41+E69+E77+E79+E81+E93+E113+E142+E150+E190+E225+E230+E235+E237+E246+E248+E253+E262</f>
        <v>26</v>
      </c>
      <c r="F1" s="1">
        <f>F8+F32+F41+F69+F77+F79+F81+F93+F113+F142+F150+F190+F225+F230+F235+F237+F246+F248+F253+F262</f>
        <v>6</v>
      </c>
      <c r="G1" s="1">
        <f>G8+G32+G41+G69+G77+G79+G81+G93+G113+G142+G150+G190+G225+G230+G235+G237+G246+G248+G253+G262</f>
        <v>158</v>
      </c>
      <c r="H1" s="1">
        <f>H8+H32+H41+H69+H77+H79+H81+H93+H113+H142+H150+H190+H225+H230+H235+H237+H246+H248+H253+H262</f>
        <v>93</v>
      </c>
      <c r="I1" s="1">
        <f>I8+I32+I41+I69+I77+I79+I81+I93+I113+I142+I150+I190+I225+I230+I235+I237+I246+I248+I253+I262</f>
        <v>64</v>
      </c>
      <c r="J1" s="1">
        <f>J8+J32+J41+J69+J77+J79+J81+J93+J113+J142+J150+J190+J225+J230+J235+J237+J246+J248+J253+J262</f>
        <v>1</v>
      </c>
      <c r="K1" s="1">
        <f>K8+K32+K41+K69+K77+K79+K81+K93+K113+K142+K150+K190+K225+K230+K235+K237+K246+K248+K253+K262</f>
        <v>1371</v>
      </c>
      <c r="L1" s="1">
        <f>L8+L32+L41+L69+L77+L79+L81+L93+L113+L142+L150+L190+L225+L230+L235+L237+L246+L248+L253+L262</f>
        <v>696</v>
      </c>
      <c r="M1" s="1">
        <f>M8+M32+M41+M69+M77+M79+M81+M93+M113+M142+M150+M190+M225+M230+M235+M237+M246+M248+M253+M262</f>
        <v>664</v>
      </c>
      <c r="N1" s="1">
        <f>N8+N32+N41+N69+N77+N79+N81+N93+N113+N142+N150+N190+N225+N230+N235+N237+N246+N248+N253+N262</f>
        <v>11</v>
      </c>
      <c r="O1">
        <f>O8+O32+O41+O69+O77+O79+O81+O93+O113+O142+O150+O190+O225+O230+O235+O237+O246+O248+O253+O262</f>
        <v>14</v>
      </c>
      <c r="P1">
        <f>P8+P32+P41+P69+P77+P79+P81+P93+P113+P142+P150+P190+P225+P230+P235+P237+P246+P248+P253+P262</f>
        <v>7</v>
      </c>
      <c r="Q1">
        <f>Q8+Q32+Q41+Q69+Q77+Q79+Q81+Q93+Q113+Q142+Q150+Q190+Q225+Q230+Q235+Q237+Q246+Q248+Q253+Q262</f>
        <v>6</v>
      </c>
      <c r="R1">
        <f>R8+R32+R41+R69+R77+R79+R81+R93+R113+R142+R150+R190+R225+R230+R235+R237+R246+R248+R253+R262</f>
        <v>1</v>
      </c>
    </row>
    <row r="2" spans="1:18" ht="56.25" customHeight="1" x14ac:dyDescent="0.4">
      <c r="A2" s="112" t="s">
        <v>265</v>
      </c>
      <c r="B2" s="112"/>
      <c r="C2" s="112"/>
      <c r="D2" s="112"/>
      <c r="E2" s="112"/>
      <c r="F2" s="112"/>
      <c r="G2" s="112"/>
      <c r="H2" s="112"/>
      <c r="I2" s="112"/>
      <c r="J2" s="112"/>
      <c r="K2" s="112"/>
      <c r="L2" s="112"/>
      <c r="M2" s="112"/>
      <c r="N2" s="112"/>
      <c r="O2" s="112"/>
      <c r="P2" s="112"/>
      <c r="Q2" s="112"/>
      <c r="R2" s="112"/>
    </row>
    <row r="3" spans="1:18" ht="38.25" customHeight="1" thickBot="1" x14ac:dyDescent="0.45">
      <c r="A3" s="113" t="s">
        <v>223</v>
      </c>
      <c r="B3" s="113"/>
      <c r="C3" s="113"/>
      <c r="D3" s="113"/>
      <c r="E3" s="113"/>
      <c r="F3" s="113"/>
      <c r="G3" s="113"/>
      <c r="H3" s="113"/>
      <c r="I3" s="113"/>
      <c r="J3" s="113"/>
      <c r="K3" s="113"/>
      <c r="L3" s="113"/>
      <c r="M3" s="113"/>
      <c r="N3" s="113"/>
      <c r="O3" s="113"/>
      <c r="P3" s="113"/>
      <c r="Q3" s="113"/>
      <c r="R3" s="113"/>
    </row>
    <row r="4" spans="1:18" ht="19.5" thickTop="1" x14ac:dyDescent="0.4">
      <c r="A4" s="114" t="s">
        <v>6</v>
      </c>
      <c r="B4" s="115"/>
      <c r="C4" s="55" t="s">
        <v>0</v>
      </c>
      <c r="D4" s="123" t="s">
        <v>1</v>
      </c>
      <c r="E4" s="124"/>
      <c r="F4" s="125"/>
      <c r="G4" s="126" t="s">
        <v>2</v>
      </c>
      <c r="H4" s="126"/>
      <c r="I4" s="126"/>
      <c r="J4" s="68"/>
      <c r="K4" s="120" t="s">
        <v>3</v>
      </c>
      <c r="L4" s="121"/>
      <c r="M4" s="121"/>
      <c r="N4" s="122"/>
      <c r="O4" s="124" t="s">
        <v>149</v>
      </c>
      <c r="P4" s="124"/>
      <c r="Q4" s="124"/>
      <c r="R4" s="127"/>
    </row>
    <row r="5" spans="1:18" x14ac:dyDescent="0.4">
      <c r="A5" s="116"/>
      <c r="B5" s="117"/>
      <c r="C5" s="56"/>
      <c r="D5" s="41"/>
      <c r="E5" s="5" t="s">
        <v>4</v>
      </c>
      <c r="F5" s="18" t="s">
        <v>5</v>
      </c>
      <c r="G5" s="67"/>
      <c r="H5" s="5" t="s">
        <v>4</v>
      </c>
      <c r="I5" s="10" t="s">
        <v>5</v>
      </c>
      <c r="J5" s="78" t="s">
        <v>150</v>
      </c>
      <c r="K5" s="67"/>
      <c r="L5" s="5" t="s">
        <v>4</v>
      </c>
      <c r="M5" s="70" t="s">
        <v>5</v>
      </c>
      <c r="N5" s="78" t="s">
        <v>150</v>
      </c>
      <c r="O5" s="67"/>
      <c r="P5" s="5" t="s">
        <v>4</v>
      </c>
      <c r="Q5" s="10" t="s">
        <v>5</v>
      </c>
      <c r="R5" s="101" t="s">
        <v>150</v>
      </c>
    </row>
    <row r="6" spans="1:18" ht="19.5" thickBot="1" x14ac:dyDescent="0.45">
      <c r="A6" s="116"/>
      <c r="B6" s="117"/>
      <c r="C6" s="57">
        <f t="shared" ref="C6:C85" si="0">D6+G6+K6+O6</f>
        <v>1574</v>
      </c>
      <c r="D6" s="42">
        <f>E6+F6</f>
        <v>32</v>
      </c>
      <c r="E6" s="27">
        <v>26</v>
      </c>
      <c r="F6" s="30">
        <v>6</v>
      </c>
      <c r="G6" s="26">
        <f>H6+I6+J6</f>
        <v>158</v>
      </c>
      <c r="H6" s="27">
        <v>93</v>
      </c>
      <c r="I6" s="28">
        <v>64</v>
      </c>
      <c r="J6" s="83">
        <v>1</v>
      </c>
      <c r="K6" s="29">
        <f>L6+M6+N6</f>
        <v>1370</v>
      </c>
      <c r="L6" s="27">
        <v>696</v>
      </c>
      <c r="M6" s="75">
        <v>664</v>
      </c>
      <c r="N6" s="83">
        <v>10</v>
      </c>
      <c r="O6" s="26">
        <f>P6+Q6+R6</f>
        <v>14</v>
      </c>
      <c r="P6" s="27">
        <v>7</v>
      </c>
      <c r="Q6" s="28">
        <v>6</v>
      </c>
      <c r="R6" s="102">
        <v>1</v>
      </c>
    </row>
    <row r="7" spans="1:18" ht="20.25" thickTop="1" thickBot="1" x14ac:dyDescent="0.45">
      <c r="A7" s="118"/>
      <c r="B7" s="119"/>
      <c r="C7" s="86">
        <f>C6/C6</f>
        <v>1</v>
      </c>
      <c r="D7" s="87">
        <f>D6/$C$6</f>
        <v>2.0330368487928845E-2</v>
      </c>
      <c r="E7" s="88">
        <f t="shared" ref="E7:R7" si="1">E6/$C$6</f>
        <v>1.6518424396442185E-2</v>
      </c>
      <c r="F7" s="89">
        <f t="shared" si="1"/>
        <v>3.8119440914866584E-3</v>
      </c>
      <c r="G7" s="90">
        <f t="shared" si="1"/>
        <v>0.10038119440914867</v>
      </c>
      <c r="H7" s="88">
        <f t="shared" si="1"/>
        <v>5.9085133418043202E-2</v>
      </c>
      <c r="I7" s="91">
        <f t="shared" si="1"/>
        <v>4.0660736975857689E-2</v>
      </c>
      <c r="J7" s="92">
        <f t="shared" si="1"/>
        <v>6.3532401524777639E-4</v>
      </c>
      <c r="K7" s="93">
        <f t="shared" si="1"/>
        <v>0.87039390088945368</v>
      </c>
      <c r="L7" s="88">
        <f t="shared" si="1"/>
        <v>0.44218551461245237</v>
      </c>
      <c r="M7" s="94">
        <f t="shared" si="1"/>
        <v>0.42185514612452352</v>
      </c>
      <c r="N7" s="92">
        <f t="shared" si="1"/>
        <v>6.3532401524777635E-3</v>
      </c>
      <c r="O7" s="90">
        <f t="shared" si="1"/>
        <v>8.8945362134688691E-3</v>
      </c>
      <c r="P7" s="88">
        <f t="shared" si="1"/>
        <v>4.4472681067344345E-3</v>
      </c>
      <c r="Q7" s="91">
        <f t="shared" ref="Q7" si="2">Q6/$C$6</f>
        <v>3.8119440914866584E-3</v>
      </c>
      <c r="R7" s="103">
        <f t="shared" si="1"/>
        <v>6.3532401524777639E-4</v>
      </c>
    </row>
    <row r="8" spans="1:18" ht="20.25" thickTop="1" thickBot="1" x14ac:dyDescent="0.45">
      <c r="A8" s="109" t="s">
        <v>7</v>
      </c>
      <c r="B8" s="110"/>
      <c r="C8" s="58">
        <f t="shared" si="0"/>
        <v>39</v>
      </c>
      <c r="D8" s="43">
        <f t="shared" ref="D8:D150" si="3">E8+F8</f>
        <v>1</v>
      </c>
      <c r="E8" s="9">
        <f>SUM(E9:E31)</f>
        <v>1</v>
      </c>
      <c r="F8" s="21">
        <f>SUM(F9:F31)</f>
        <v>0</v>
      </c>
      <c r="G8" s="15">
        <f>H8+I8+J8</f>
        <v>1</v>
      </c>
      <c r="H8" s="9">
        <f>SUM(H9:H31)</f>
        <v>1</v>
      </c>
      <c r="I8" s="12">
        <f>SUM(I9:I31)</f>
        <v>0</v>
      </c>
      <c r="J8" s="80">
        <f>SUM(J9:J31)</f>
        <v>0</v>
      </c>
      <c r="K8" s="20">
        <f>L8+M8+N8</f>
        <v>37</v>
      </c>
      <c r="L8" s="9">
        <f>SUM(L9:L31)</f>
        <v>15</v>
      </c>
      <c r="M8" s="72">
        <f>SUM(M9:M31)</f>
        <v>22</v>
      </c>
      <c r="N8" s="80">
        <f>SUM(N9:N31)</f>
        <v>0</v>
      </c>
      <c r="O8" s="15">
        <f t="shared" ref="O8:O71" si="4">P8+Q8+R8</f>
        <v>0</v>
      </c>
      <c r="P8" s="9">
        <f>SUM(P9:P31)</f>
        <v>0</v>
      </c>
      <c r="Q8" s="12">
        <f>SUM(Q9:Q31)</f>
        <v>0</v>
      </c>
      <c r="R8" s="104">
        <f>SUM(R9:R31)</f>
        <v>0</v>
      </c>
    </row>
    <row r="9" spans="1:18" ht="19.5" thickTop="1" x14ac:dyDescent="0.4">
      <c r="A9" s="34"/>
      <c r="B9" s="31" t="s">
        <v>155</v>
      </c>
      <c r="C9" s="59">
        <f t="shared" si="0"/>
        <v>1</v>
      </c>
      <c r="D9" s="44">
        <f t="shared" si="3"/>
        <v>0</v>
      </c>
      <c r="E9" s="4"/>
      <c r="F9" s="23"/>
      <c r="G9" s="16">
        <f t="shared" ref="G9:G87" si="5">H9+I9+J9</f>
        <v>1</v>
      </c>
      <c r="H9" s="4">
        <v>1</v>
      </c>
      <c r="I9" s="13"/>
      <c r="J9" s="81"/>
      <c r="K9" s="22">
        <f t="shared" ref="K9:K40" si="6">L9+M9+N9</f>
        <v>0</v>
      </c>
      <c r="L9" s="4"/>
      <c r="M9" s="73"/>
      <c r="N9" s="81"/>
      <c r="O9" s="16">
        <f t="shared" si="4"/>
        <v>0</v>
      </c>
      <c r="P9" s="4"/>
      <c r="Q9" s="13"/>
      <c r="R9" s="105"/>
    </row>
    <row r="10" spans="1:18" x14ac:dyDescent="0.4">
      <c r="A10" s="34"/>
      <c r="B10" s="32" t="s">
        <v>154</v>
      </c>
      <c r="C10" s="60">
        <f t="shared" si="0"/>
        <v>9</v>
      </c>
      <c r="D10" s="45">
        <f t="shared" ref="D10" si="7">E10+F10</f>
        <v>0</v>
      </c>
      <c r="E10" s="3"/>
      <c r="F10" s="25"/>
      <c r="G10" s="17">
        <f t="shared" si="5"/>
        <v>0</v>
      </c>
      <c r="H10" s="3"/>
      <c r="I10" s="14"/>
      <c r="J10" s="82"/>
      <c r="K10" s="24">
        <f t="shared" ref="K10" si="8">L10+M10+N10</f>
        <v>9</v>
      </c>
      <c r="L10" s="3">
        <v>6</v>
      </c>
      <c r="M10" s="74">
        <v>3</v>
      </c>
      <c r="N10" s="82"/>
      <c r="O10" s="17">
        <f t="shared" si="4"/>
        <v>0</v>
      </c>
      <c r="P10" s="3"/>
      <c r="Q10" s="14"/>
      <c r="R10" s="106"/>
    </row>
    <row r="11" spans="1:18" x14ac:dyDescent="0.4">
      <c r="A11" s="34"/>
      <c r="B11" s="32" t="s">
        <v>7</v>
      </c>
      <c r="C11" s="60">
        <f t="shared" si="0"/>
        <v>1</v>
      </c>
      <c r="D11" s="45">
        <f t="shared" si="3"/>
        <v>0</v>
      </c>
      <c r="E11" s="3"/>
      <c r="F11" s="25"/>
      <c r="G11" s="17">
        <f t="shared" si="5"/>
        <v>0</v>
      </c>
      <c r="H11" s="3"/>
      <c r="I11" s="14"/>
      <c r="J11" s="82"/>
      <c r="K11" s="24">
        <f t="shared" si="6"/>
        <v>1</v>
      </c>
      <c r="L11" s="3"/>
      <c r="M11" s="74">
        <v>1</v>
      </c>
      <c r="N11" s="82"/>
      <c r="O11" s="17">
        <f t="shared" si="4"/>
        <v>0</v>
      </c>
      <c r="P11" s="3"/>
      <c r="Q11" s="14"/>
      <c r="R11" s="106"/>
    </row>
    <row r="12" spans="1:18" x14ac:dyDescent="0.4">
      <c r="A12" s="34"/>
      <c r="B12" s="32" t="s">
        <v>237</v>
      </c>
      <c r="C12" s="60">
        <f t="shared" ref="C12" si="9">D12+G12+K12+O12</f>
        <v>1</v>
      </c>
      <c r="D12" s="45">
        <f t="shared" si="3"/>
        <v>0</v>
      </c>
      <c r="E12" s="3"/>
      <c r="F12" s="25"/>
      <c r="G12" s="17">
        <f t="shared" ref="G12" si="10">H12+I12+J12</f>
        <v>0</v>
      </c>
      <c r="H12" s="3"/>
      <c r="I12" s="14"/>
      <c r="J12" s="82"/>
      <c r="K12" s="24">
        <f t="shared" si="6"/>
        <v>1</v>
      </c>
      <c r="L12" s="3"/>
      <c r="M12" s="74">
        <v>1</v>
      </c>
      <c r="N12" s="82"/>
      <c r="O12" s="17">
        <f t="shared" si="4"/>
        <v>0</v>
      </c>
      <c r="P12" s="3"/>
      <c r="Q12" s="14"/>
      <c r="R12" s="106"/>
    </row>
    <row r="13" spans="1:18" x14ac:dyDescent="0.4">
      <c r="A13" s="34"/>
      <c r="B13" s="32" t="s">
        <v>8</v>
      </c>
      <c r="C13" s="60">
        <f t="shared" si="0"/>
        <v>1</v>
      </c>
      <c r="D13" s="45">
        <f t="shared" ref="D13:D14" si="11">E13+F13</f>
        <v>0</v>
      </c>
      <c r="E13" s="3"/>
      <c r="F13" s="25"/>
      <c r="G13" s="17">
        <f t="shared" si="5"/>
        <v>0</v>
      </c>
      <c r="H13" s="3"/>
      <c r="I13" s="14"/>
      <c r="J13" s="82"/>
      <c r="K13" s="24">
        <f t="shared" ref="K13:K14" si="12">L13+M13+N13</f>
        <v>1</v>
      </c>
      <c r="L13" s="3"/>
      <c r="M13" s="74">
        <v>1</v>
      </c>
      <c r="N13" s="82"/>
      <c r="O13" s="17">
        <f t="shared" si="4"/>
        <v>0</v>
      </c>
      <c r="P13" s="3"/>
      <c r="Q13" s="14"/>
      <c r="R13" s="106"/>
    </row>
    <row r="14" spans="1:18" x14ac:dyDescent="0.4">
      <c r="A14" s="34"/>
      <c r="B14" t="s">
        <v>156</v>
      </c>
      <c r="C14" s="60">
        <f t="shared" si="0"/>
        <v>3</v>
      </c>
      <c r="D14" s="45">
        <f t="shared" si="11"/>
        <v>0</v>
      </c>
      <c r="E14" s="3"/>
      <c r="F14" s="25"/>
      <c r="G14" s="17">
        <f t="shared" si="5"/>
        <v>0</v>
      </c>
      <c r="H14" s="3"/>
      <c r="I14" s="14"/>
      <c r="J14" s="82"/>
      <c r="K14" s="24">
        <f t="shared" si="12"/>
        <v>3</v>
      </c>
      <c r="L14" s="3">
        <v>1</v>
      </c>
      <c r="M14" s="74">
        <v>2</v>
      </c>
      <c r="N14" s="82"/>
      <c r="O14" s="17">
        <f t="shared" si="4"/>
        <v>0</v>
      </c>
      <c r="P14" s="3"/>
      <c r="Q14" s="14"/>
      <c r="R14" s="106"/>
    </row>
    <row r="15" spans="1:18" x14ac:dyDescent="0.4">
      <c r="A15" s="34"/>
      <c r="B15" s="69" t="s">
        <v>157</v>
      </c>
      <c r="C15" s="60">
        <f t="shared" si="0"/>
        <v>1</v>
      </c>
      <c r="D15" s="45">
        <f t="shared" si="3"/>
        <v>0</v>
      </c>
      <c r="E15" s="3"/>
      <c r="F15" s="25"/>
      <c r="G15" s="17">
        <f t="shared" si="5"/>
        <v>0</v>
      </c>
      <c r="H15" s="3"/>
      <c r="I15" s="14"/>
      <c r="J15" s="82"/>
      <c r="K15" s="24">
        <f t="shared" si="6"/>
        <v>1</v>
      </c>
      <c r="L15" s="3">
        <v>1</v>
      </c>
      <c r="M15" s="74"/>
      <c r="N15" s="82"/>
      <c r="O15" s="17">
        <f t="shared" si="4"/>
        <v>0</v>
      </c>
      <c r="P15" s="3"/>
      <c r="Q15" s="14"/>
      <c r="R15" s="106"/>
    </row>
    <row r="16" spans="1:18" x14ac:dyDescent="0.4">
      <c r="A16" s="34"/>
      <c r="B16" s="32" t="s">
        <v>9</v>
      </c>
      <c r="C16" s="60">
        <f t="shared" si="0"/>
        <v>1</v>
      </c>
      <c r="D16" s="45">
        <f t="shared" ref="D16" si="13">E16+F16</f>
        <v>0</v>
      </c>
      <c r="E16" s="3"/>
      <c r="F16" s="25"/>
      <c r="G16" s="17">
        <f t="shared" si="5"/>
        <v>0</v>
      </c>
      <c r="H16" s="3"/>
      <c r="I16" s="14"/>
      <c r="J16" s="82"/>
      <c r="K16" s="24">
        <f t="shared" ref="K16" si="14">L16+M16+N16</f>
        <v>1</v>
      </c>
      <c r="L16" s="3"/>
      <c r="M16" s="74">
        <v>1</v>
      </c>
      <c r="N16" s="82"/>
      <c r="O16" s="17">
        <f t="shared" si="4"/>
        <v>0</v>
      </c>
      <c r="P16" s="3"/>
      <c r="Q16" s="14"/>
      <c r="R16" s="106"/>
    </row>
    <row r="17" spans="1:18" x14ac:dyDescent="0.4">
      <c r="A17" s="34"/>
      <c r="B17" s="32" t="s">
        <v>158</v>
      </c>
      <c r="C17" s="60">
        <f t="shared" si="0"/>
        <v>1</v>
      </c>
      <c r="D17" s="45">
        <f t="shared" si="3"/>
        <v>0</v>
      </c>
      <c r="E17" s="3"/>
      <c r="F17" s="25"/>
      <c r="G17" s="17">
        <f t="shared" si="5"/>
        <v>0</v>
      </c>
      <c r="H17" s="3"/>
      <c r="I17" s="14"/>
      <c r="J17" s="82"/>
      <c r="K17" s="24">
        <f t="shared" si="6"/>
        <v>1</v>
      </c>
      <c r="L17" s="3"/>
      <c r="M17" s="74">
        <v>1</v>
      </c>
      <c r="N17" s="82"/>
      <c r="O17" s="17">
        <f t="shared" si="4"/>
        <v>0</v>
      </c>
      <c r="P17" s="3"/>
      <c r="Q17" s="14"/>
      <c r="R17" s="106"/>
    </row>
    <row r="18" spans="1:18" x14ac:dyDescent="0.4">
      <c r="A18" s="34"/>
      <c r="B18" s="32" t="s">
        <v>10</v>
      </c>
      <c r="C18" s="60">
        <f t="shared" si="0"/>
        <v>1</v>
      </c>
      <c r="D18" s="45">
        <f t="shared" si="3"/>
        <v>0</v>
      </c>
      <c r="E18" s="3"/>
      <c r="F18" s="25"/>
      <c r="G18" s="17">
        <f t="shared" si="5"/>
        <v>0</v>
      </c>
      <c r="H18" s="3"/>
      <c r="I18" s="14"/>
      <c r="J18" s="82"/>
      <c r="K18" s="24">
        <f t="shared" si="6"/>
        <v>1</v>
      </c>
      <c r="L18" s="3">
        <v>1</v>
      </c>
      <c r="M18" s="74"/>
      <c r="N18" s="82"/>
      <c r="O18" s="17">
        <f t="shared" si="4"/>
        <v>0</v>
      </c>
      <c r="P18" s="3"/>
      <c r="Q18" s="14"/>
      <c r="R18" s="106"/>
    </row>
    <row r="19" spans="1:18" x14ac:dyDescent="0.4">
      <c r="A19" s="34"/>
      <c r="B19" s="32" t="s">
        <v>151</v>
      </c>
      <c r="C19" s="60">
        <f t="shared" si="0"/>
        <v>1</v>
      </c>
      <c r="D19" s="45">
        <f t="shared" ref="D19:D20" si="15">E19+F19</f>
        <v>0</v>
      </c>
      <c r="E19" s="3"/>
      <c r="F19" s="25"/>
      <c r="G19" s="17">
        <f t="shared" si="5"/>
        <v>0</v>
      </c>
      <c r="H19" s="3"/>
      <c r="I19" s="14"/>
      <c r="J19" s="82"/>
      <c r="K19" s="24">
        <f t="shared" si="6"/>
        <v>1</v>
      </c>
      <c r="L19" s="3"/>
      <c r="M19" s="74">
        <v>1</v>
      </c>
      <c r="N19" s="82"/>
      <c r="O19" s="17">
        <f t="shared" si="4"/>
        <v>0</v>
      </c>
      <c r="P19" s="3"/>
      <c r="Q19" s="14"/>
      <c r="R19" s="106"/>
    </row>
    <row r="20" spans="1:18" x14ac:dyDescent="0.4">
      <c r="A20" s="34"/>
      <c r="B20" s="32" t="s">
        <v>268</v>
      </c>
      <c r="C20" s="60">
        <f t="shared" ref="C20" si="16">D20+G20+K20+O20</f>
        <v>1</v>
      </c>
      <c r="D20" s="45">
        <f t="shared" si="15"/>
        <v>0</v>
      </c>
      <c r="E20" s="3"/>
      <c r="F20" s="25"/>
      <c r="G20" s="17">
        <f t="shared" ref="G20" si="17">H20+I20+J20</f>
        <v>0</v>
      </c>
      <c r="H20" s="3"/>
      <c r="I20" s="14"/>
      <c r="J20" s="82"/>
      <c r="K20" s="24">
        <f t="shared" ref="K20" si="18">L20+M20+N20</f>
        <v>1</v>
      </c>
      <c r="L20" s="3">
        <v>1</v>
      </c>
      <c r="M20" s="74"/>
      <c r="N20" s="82"/>
      <c r="O20" s="17">
        <f t="shared" si="4"/>
        <v>0</v>
      </c>
      <c r="P20" s="3"/>
      <c r="Q20" s="14"/>
      <c r="R20" s="106"/>
    </row>
    <row r="21" spans="1:18" x14ac:dyDescent="0.4">
      <c r="A21" s="34"/>
      <c r="B21" s="32" t="s">
        <v>11</v>
      </c>
      <c r="C21" s="60">
        <f t="shared" si="0"/>
        <v>1</v>
      </c>
      <c r="D21" s="45">
        <f t="shared" si="3"/>
        <v>0</v>
      </c>
      <c r="E21" s="3"/>
      <c r="F21" s="25"/>
      <c r="G21" s="17">
        <f t="shared" si="5"/>
        <v>0</v>
      </c>
      <c r="H21" s="3"/>
      <c r="I21" s="14"/>
      <c r="J21" s="82"/>
      <c r="K21" s="24">
        <f t="shared" si="6"/>
        <v>1</v>
      </c>
      <c r="L21" s="3"/>
      <c r="M21" s="74">
        <v>1</v>
      </c>
      <c r="N21" s="82"/>
      <c r="O21" s="17">
        <f t="shared" si="4"/>
        <v>0</v>
      </c>
      <c r="P21" s="3"/>
      <c r="Q21" s="14"/>
      <c r="R21" s="106"/>
    </row>
    <row r="22" spans="1:18" x14ac:dyDescent="0.4">
      <c r="A22" s="34"/>
      <c r="B22" s="32" t="s">
        <v>123</v>
      </c>
      <c r="C22" s="60">
        <f t="shared" si="0"/>
        <v>3</v>
      </c>
      <c r="D22" s="45">
        <f t="shared" ref="D22" si="19">E22+F22</f>
        <v>1</v>
      </c>
      <c r="E22" s="3">
        <v>1</v>
      </c>
      <c r="F22" s="25"/>
      <c r="G22" s="17">
        <f t="shared" si="5"/>
        <v>0</v>
      </c>
      <c r="H22" s="3"/>
      <c r="I22" s="14"/>
      <c r="J22" s="82"/>
      <c r="K22" s="24">
        <f t="shared" si="6"/>
        <v>2</v>
      </c>
      <c r="L22" s="3">
        <v>1</v>
      </c>
      <c r="M22" s="74">
        <v>1</v>
      </c>
      <c r="N22" s="82"/>
      <c r="O22" s="17">
        <f t="shared" si="4"/>
        <v>0</v>
      </c>
      <c r="P22" s="3"/>
      <c r="Q22" s="14"/>
      <c r="R22" s="106"/>
    </row>
    <row r="23" spans="1:18" x14ac:dyDescent="0.4">
      <c r="A23" s="34"/>
      <c r="B23" s="32" t="s">
        <v>12</v>
      </c>
      <c r="C23" s="60">
        <f t="shared" si="0"/>
        <v>2</v>
      </c>
      <c r="D23" s="45">
        <f t="shared" si="3"/>
        <v>0</v>
      </c>
      <c r="E23" s="3"/>
      <c r="F23" s="25"/>
      <c r="G23" s="17">
        <f t="shared" si="5"/>
        <v>0</v>
      </c>
      <c r="H23" s="3"/>
      <c r="I23" s="14"/>
      <c r="J23" s="82"/>
      <c r="K23" s="24">
        <f t="shared" si="6"/>
        <v>2</v>
      </c>
      <c r="L23" s="3">
        <v>1</v>
      </c>
      <c r="M23" s="74">
        <v>1</v>
      </c>
      <c r="N23" s="82"/>
      <c r="O23" s="17">
        <f t="shared" si="4"/>
        <v>0</v>
      </c>
      <c r="P23" s="3"/>
      <c r="Q23" s="14"/>
      <c r="R23" s="106"/>
    </row>
    <row r="24" spans="1:18" x14ac:dyDescent="0.4">
      <c r="A24" s="34"/>
      <c r="B24" s="32" t="s">
        <v>13</v>
      </c>
      <c r="C24" s="60">
        <f t="shared" si="0"/>
        <v>1</v>
      </c>
      <c r="D24" s="45">
        <f t="shared" si="3"/>
        <v>0</v>
      </c>
      <c r="E24" s="3"/>
      <c r="F24" s="25"/>
      <c r="G24" s="17">
        <f t="shared" si="5"/>
        <v>0</v>
      </c>
      <c r="H24" s="3"/>
      <c r="I24" s="14"/>
      <c r="J24" s="82"/>
      <c r="K24" s="24">
        <f t="shared" si="6"/>
        <v>1</v>
      </c>
      <c r="L24" s="3">
        <v>1</v>
      </c>
      <c r="M24" s="74"/>
      <c r="N24" s="82"/>
      <c r="O24" s="17">
        <f t="shared" si="4"/>
        <v>0</v>
      </c>
      <c r="P24" s="3"/>
      <c r="Q24" s="14"/>
      <c r="R24" s="106"/>
    </row>
    <row r="25" spans="1:18" x14ac:dyDescent="0.4">
      <c r="A25" s="34"/>
      <c r="B25" s="32" t="s">
        <v>159</v>
      </c>
      <c r="C25" s="60">
        <f t="shared" ref="C25" si="20">D25+G25+K25+O25</f>
        <v>1</v>
      </c>
      <c r="D25" s="45">
        <f t="shared" si="3"/>
        <v>0</v>
      </c>
      <c r="E25" s="3"/>
      <c r="F25" s="25"/>
      <c r="G25" s="17">
        <f t="shared" ref="G25" si="21">H25+I25+J25</f>
        <v>0</v>
      </c>
      <c r="H25" s="3"/>
      <c r="I25" s="14"/>
      <c r="J25" s="82"/>
      <c r="K25" s="24">
        <f t="shared" si="6"/>
        <v>1</v>
      </c>
      <c r="L25" s="3">
        <v>1</v>
      </c>
      <c r="M25" s="74"/>
      <c r="N25" s="82"/>
      <c r="O25" s="17">
        <f t="shared" si="4"/>
        <v>0</v>
      </c>
      <c r="P25" s="3"/>
      <c r="Q25" s="14"/>
      <c r="R25" s="106"/>
    </row>
    <row r="26" spans="1:18" x14ac:dyDescent="0.4">
      <c r="A26" s="34"/>
      <c r="B26" s="32" t="s">
        <v>224</v>
      </c>
      <c r="C26" s="60">
        <f t="shared" si="0"/>
        <v>1</v>
      </c>
      <c r="D26" s="45">
        <f t="shared" ref="D26" si="22">E26+F26</f>
        <v>0</v>
      </c>
      <c r="E26" s="3"/>
      <c r="F26" s="25"/>
      <c r="G26" s="17">
        <f t="shared" si="5"/>
        <v>0</v>
      </c>
      <c r="H26" s="3"/>
      <c r="I26" s="14"/>
      <c r="J26" s="82"/>
      <c r="K26" s="24">
        <f t="shared" ref="K26" si="23">L26+M26+N26</f>
        <v>1</v>
      </c>
      <c r="L26" s="3"/>
      <c r="M26" s="74">
        <v>1</v>
      </c>
      <c r="N26" s="82"/>
      <c r="O26" s="17">
        <f t="shared" si="4"/>
        <v>0</v>
      </c>
      <c r="P26" s="3"/>
      <c r="Q26" s="14"/>
      <c r="R26" s="106"/>
    </row>
    <row r="27" spans="1:18" x14ac:dyDescent="0.4">
      <c r="A27" s="34"/>
      <c r="B27" s="32" t="s">
        <v>14</v>
      </c>
      <c r="C27" s="60">
        <f t="shared" si="0"/>
        <v>1</v>
      </c>
      <c r="D27" s="45">
        <f t="shared" si="3"/>
        <v>0</v>
      </c>
      <c r="E27" s="3"/>
      <c r="F27" s="25"/>
      <c r="G27" s="17">
        <f t="shared" si="5"/>
        <v>0</v>
      </c>
      <c r="H27" s="3"/>
      <c r="I27" s="14"/>
      <c r="J27" s="82"/>
      <c r="K27" s="24">
        <f t="shared" si="6"/>
        <v>1</v>
      </c>
      <c r="L27" s="3"/>
      <c r="M27" s="74">
        <v>1</v>
      </c>
      <c r="N27" s="82"/>
      <c r="O27" s="17">
        <f t="shared" si="4"/>
        <v>0</v>
      </c>
      <c r="P27" s="3"/>
      <c r="Q27" s="14"/>
      <c r="R27" s="106"/>
    </row>
    <row r="28" spans="1:18" x14ac:dyDescent="0.4">
      <c r="A28" s="34"/>
      <c r="B28" s="32" t="s">
        <v>124</v>
      </c>
      <c r="C28" s="60">
        <f t="shared" ref="C28" si="24">D28+G28+K28+O28</f>
        <v>1</v>
      </c>
      <c r="D28" s="45">
        <f t="shared" ref="D28" si="25">E28+F28</f>
        <v>0</v>
      </c>
      <c r="E28" s="3"/>
      <c r="F28" s="25"/>
      <c r="G28" s="17">
        <f t="shared" ref="G28" si="26">H28+I28+J28</f>
        <v>0</v>
      </c>
      <c r="H28" s="3"/>
      <c r="I28" s="14"/>
      <c r="J28" s="82"/>
      <c r="K28" s="24">
        <f t="shared" ref="K28" si="27">L28+M28+N28</f>
        <v>1</v>
      </c>
      <c r="L28" s="3"/>
      <c r="M28" s="74">
        <v>1</v>
      </c>
      <c r="N28" s="82"/>
      <c r="O28" s="17">
        <f t="shared" si="4"/>
        <v>0</v>
      </c>
      <c r="P28" s="3"/>
      <c r="Q28" s="14"/>
      <c r="R28" s="106"/>
    </row>
    <row r="29" spans="1:18" x14ac:dyDescent="0.4">
      <c r="A29" s="34"/>
      <c r="B29" s="32" t="s">
        <v>225</v>
      </c>
      <c r="C29" s="60">
        <f t="shared" si="0"/>
        <v>1</v>
      </c>
      <c r="D29" s="45">
        <f t="shared" si="3"/>
        <v>0</v>
      </c>
      <c r="E29" s="3"/>
      <c r="F29" s="25"/>
      <c r="G29" s="17">
        <f t="shared" si="5"/>
        <v>0</v>
      </c>
      <c r="H29" s="3"/>
      <c r="I29" s="14"/>
      <c r="J29" s="82"/>
      <c r="K29" s="24">
        <f t="shared" si="6"/>
        <v>1</v>
      </c>
      <c r="L29" s="3"/>
      <c r="M29" s="74">
        <v>1</v>
      </c>
      <c r="N29" s="82"/>
      <c r="O29" s="17">
        <f t="shared" si="4"/>
        <v>0</v>
      </c>
      <c r="P29" s="3"/>
      <c r="Q29" s="14"/>
      <c r="R29" s="106"/>
    </row>
    <row r="30" spans="1:18" x14ac:dyDescent="0.4">
      <c r="A30" s="34"/>
      <c r="B30" s="32" t="s">
        <v>15</v>
      </c>
      <c r="C30" s="60">
        <f t="shared" si="0"/>
        <v>4</v>
      </c>
      <c r="D30" s="45">
        <f t="shared" si="3"/>
        <v>0</v>
      </c>
      <c r="E30" s="3"/>
      <c r="F30" s="25"/>
      <c r="G30" s="17">
        <f t="shared" si="5"/>
        <v>0</v>
      </c>
      <c r="H30" s="3"/>
      <c r="I30" s="14"/>
      <c r="J30" s="82"/>
      <c r="K30" s="24">
        <f t="shared" si="6"/>
        <v>4</v>
      </c>
      <c r="L30" s="3">
        <v>1</v>
      </c>
      <c r="M30" s="74">
        <v>3</v>
      </c>
      <c r="N30" s="82"/>
      <c r="O30" s="17">
        <f t="shared" si="4"/>
        <v>0</v>
      </c>
      <c r="P30" s="3"/>
      <c r="Q30" s="14"/>
      <c r="R30" s="106"/>
    </row>
    <row r="31" spans="1:18" ht="19.5" thickBot="1" x14ac:dyDescent="0.45">
      <c r="A31" s="35"/>
      <c r="B31" s="33" t="s">
        <v>16</v>
      </c>
      <c r="C31" s="61">
        <f t="shared" si="0"/>
        <v>1</v>
      </c>
      <c r="D31" s="46">
        <f t="shared" si="3"/>
        <v>0</v>
      </c>
      <c r="E31" s="27"/>
      <c r="F31" s="30"/>
      <c r="G31" s="26">
        <f t="shared" si="5"/>
        <v>0</v>
      </c>
      <c r="H31" s="27"/>
      <c r="I31" s="28"/>
      <c r="J31" s="83"/>
      <c r="K31" s="29">
        <f t="shared" si="6"/>
        <v>1</v>
      </c>
      <c r="L31" s="27"/>
      <c r="M31" s="75">
        <v>1</v>
      </c>
      <c r="N31" s="83"/>
      <c r="O31" s="26">
        <f t="shared" si="4"/>
        <v>0</v>
      </c>
      <c r="P31" s="27"/>
      <c r="Q31" s="28"/>
      <c r="R31" s="102"/>
    </row>
    <row r="32" spans="1:18" ht="20.25" thickTop="1" thickBot="1" x14ac:dyDescent="0.45">
      <c r="A32" s="109" t="s">
        <v>17</v>
      </c>
      <c r="B32" s="110"/>
      <c r="C32" s="58">
        <f t="shared" si="0"/>
        <v>176</v>
      </c>
      <c r="D32" s="43">
        <f t="shared" si="3"/>
        <v>2</v>
      </c>
      <c r="E32" s="9">
        <f>SUM(E33:E40)</f>
        <v>2</v>
      </c>
      <c r="F32" s="21">
        <f>SUM(F33:F40)</f>
        <v>0</v>
      </c>
      <c r="G32" s="15">
        <f t="shared" si="5"/>
        <v>9</v>
      </c>
      <c r="H32" s="9">
        <f t="shared" ref="H32:J32" si="28">SUM(H33:H40)</f>
        <v>4</v>
      </c>
      <c r="I32" s="12">
        <f t="shared" si="28"/>
        <v>5</v>
      </c>
      <c r="J32" s="80">
        <f t="shared" si="28"/>
        <v>0</v>
      </c>
      <c r="K32" s="20">
        <f t="shared" si="6"/>
        <v>165</v>
      </c>
      <c r="L32" s="9">
        <f t="shared" ref="L32" si="29">SUM(L33:L40)</f>
        <v>90</v>
      </c>
      <c r="M32" s="72">
        <f>SUM(M33:M40)</f>
        <v>74</v>
      </c>
      <c r="N32" s="80">
        <f t="shared" ref="N32" si="30">SUM(N33:N40)</f>
        <v>1</v>
      </c>
      <c r="O32" s="15">
        <f t="shared" si="4"/>
        <v>0</v>
      </c>
      <c r="P32" s="9">
        <f t="shared" ref="P32:R32" si="31">SUM(P33:P40)</f>
        <v>0</v>
      </c>
      <c r="Q32" s="12">
        <f t="shared" ref="Q32" si="32">SUM(Q33:Q40)</f>
        <v>0</v>
      </c>
      <c r="R32" s="104">
        <f t="shared" si="31"/>
        <v>0</v>
      </c>
    </row>
    <row r="33" spans="1:18" ht="19.5" thickTop="1" x14ac:dyDescent="0.4">
      <c r="A33" s="34"/>
      <c r="B33" s="31" t="s">
        <v>238</v>
      </c>
      <c r="C33" s="59">
        <f t="shared" si="0"/>
        <v>1</v>
      </c>
      <c r="D33" s="44">
        <f t="shared" si="3"/>
        <v>0</v>
      </c>
      <c r="E33" s="4"/>
      <c r="F33" s="23"/>
      <c r="G33" s="16">
        <f t="shared" si="5"/>
        <v>0</v>
      </c>
      <c r="H33" s="4"/>
      <c r="I33" s="13"/>
      <c r="J33" s="81"/>
      <c r="K33" s="22">
        <f t="shared" si="6"/>
        <v>1</v>
      </c>
      <c r="L33" s="4">
        <v>1</v>
      </c>
      <c r="M33" s="73"/>
      <c r="N33" s="81"/>
      <c r="O33" s="16">
        <f t="shared" si="4"/>
        <v>0</v>
      </c>
      <c r="P33" s="4"/>
      <c r="Q33" s="13"/>
      <c r="R33" s="105"/>
    </row>
    <row r="34" spans="1:18" x14ac:dyDescent="0.4">
      <c r="A34" s="34"/>
      <c r="B34" s="32" t="s">
        <v>18</v>
      </c>
      <c r="C34" s="60">
        <f t="shared" ref="C34" si="33">D34+G34+K34+O34</f>
        <v>106</v>
      </c>
      <c r="D34" s="45">
        <f t="shared" ref="D34" si="34">E34+F34</f>
        <v>1</v>
      </c>
      <c r="E34" s="3">
        <v>1</v>
      </c>
      <c r="F34" s="25"/>
      <c r="G34" s="17">
        <f t="shared" ref="G34" si="35">H34+I34+J34</f>
        <v>3</v>
      </c>
      <c r="H34" s="3">
        <v>3</v>
      </c>
      <c r="I34" s="14"/>
      <c r="J34" s="82"/>
      <c r="K34" s="24">
        <f t="shared" ref="K34" si="36">L34+M34+N34</f>
        <v>102</v>
      </c>
      <c r="L34" s="3">
        <v>54</v>
      </c>
      <c r="M34" s="74">
        <v>47</v>
      </c>
      <c r="N34" s="82">
        <v>1</v>
      </c>
      <c r="O34" s="17">
        <f t="shared" si="4"/>
        <v>0</v>
      </c>
      <c r="P34" s="3"/>
      <c r="Q34" s="14"/>
      <c r="R34" s="106"/>
    </row>
    <row r="35" spans="1:18" x14ac:dyDescent="0.4">
      <c r="A35" s="34"/>
      <c r="B35" s="32" t="s">
        <v>19</v>
      </c>
      <c r="C35" s="60">
        <f t="shared" si="0"/>
        <v>21</v>
      </c>
      <c r="D35" s="45">
        <f t="shared" si="3"/>
        <v>1</v>
      </c>
      <c r="E35" s="3">
        <v>1</v>
      </c>
      <c r="F35" s="25"/>
      <c r="G35" s="17">
        <f t="shared" si="5"/>
        <v>2</v>
      </c>
      <c r="H35" s="3"/>
      <c r="I35" s="14">
        <v>2</v>
      </c>
      <c r="J35" s="82"/>
      <c r="K35" s="24">
        <f t="shared" si="6"/>
        <v>18</v>
      </c>
      <c r="L35" s="3">
        <v>13</v>
      </c>
      <c r="M35" s="74">
        <v>5</v>
      </c>
      <c r="N35" s="82"/>
      <c r="O35" s="17">
        <f t="shared" si="4"/>
        <v>0</v>
      </c>
      <c r="P35" s="3"/>
      <c r="Q35" s="14"/>
      <c r="R35" s="106"/>
    </row>
    <row r="36" spans="1:18" x14ac:dyDescent="0.4">
      <c r="A36" s="34"/>
      <c r="B36" s="32" t="s">
        <v>20</v>
      </c>
      <c r="C36" s="60">
        <f t="shared" si="0"/>
        <v>8</v>
      </c>
      <c r="D36" s="45">
        <f t="shared" si="3"/>
        <v>0</v>
      </c>
      <c r="E36" s="3"/>
      <c r="F36" s="25"/>
      <c r="G36" s="17">
        <f t="shared" si="5"/>
        <v>0</v>
      </c>
      <c r="H36" s="3"/>
      <c r="I36" s="14"/>
      <c r="J36" s="82"/>
      <c r="K36" s="24">
        <f t="shared" si="6"/>
        <v>8</v>
      </c>
      <c r="L36" s="3">
        <v>4</v>
      </c>
      <c r="M36" s="74">
        <v>4</v>
      </c>
      <c r="N36" s="82"/>
      <c r="O36" s="17">
        <f t="shared" si="4"/>
        <v>0</v>
      </c>
      <c r="P36" s="3"/>
      <c r="Q36" s="14"/>
      <c r="R36" s="106"/>
    </row>
    <row r="37" spans="1:18" x14ac:dyDescent="0.4">
      <c r="A37" s="34"/>
      <c r="B37" s="32" t="s">
        <v>21</v>
      </c>
      <c r="C37" s="60">
        <f t="shared" si="0"/>
        <v>16</v>
      </c>
      <c r="D37" s="45">
        <f t="shared" si="3"/>
        <v>0</v>
      </c>
      <c r="E37" s="3"/>
      <c r="F37" s="25"/>
      <c r="G37" s="17">
        <f t="shared" si="5"/>
        <v>1</v>
      </c>
      <c r="H37" s="3"/>
      <c r="I37" s="14">
        <v>1</v>
      </c>
      <c r="J37" s="82"/>
      <c r="K37" s="24">
        <f t="shared" si="6"/>
        <v>15</v>
      </c>
      <c r="L37" s="3">
        <v>8</v>
      </c>
      <c r="M37" s="74">
        <v>7</v>
      </c>
      <c r="N37" s="82"/>
      <c r="O37" s="17">
        <f t="shared" si="4"/>
        <v>0</v>
      </c>
      <c r="P37" s="3"/>
      <c r="Q37" s="14"/>
      <c r="R37" s="106"/>
    </row>
    <row r="38" spans="1:18" x14ac:dyDescent="0.4">
      <c r="A38" s="34"/>
      <c r="B38" s="32" t="s">
        <v>22</v>
      </c>
      <c r="C38" s="60">
        <f t="shared" si="0"/>
        <v>15</v>
      </c>
      <c r="D38" s="45">
        <f t="shared" si="3"/>
        <v>0</v>
      </c>
      <c r="E38" s="3"/>
      <c r="F38" s="25"/>
      <c r="G38" s="17">
        <f t="shared" si="5"/>
        <v>1</v>
      </c>
      <c r="H38" s="3">
        <v>1</v>
      </c>
      <c r="I38" s="14"/>
      <c r="J38" s="82"/>
      <c r="K38" s="24">
        <f t="shared" si="6"/>
        <v>14</v>
      </c>
      <c r="L38" s="3">
        <v>8</v>
      </c>
      <c r="M38" s="74">
        <v>6</v>
      </c>
      <c r="N38" s="82"/>
      <c r="O38" s="17">
        <f t="shared" si="4"/>
        <v>0</v>
      </c>
      <c r="P38" s="3"/>
      <c r="Q38" s="14"/>
      <c r="R38" s="106"/>
    </row>
    <row r="39" spans="1:18" x14ac:dyDescent="0.4">
      <c r="A39" s="34"/>
      <c r="B39" s="32" t="s">
        <v>23</v>
      </c>
      <c r="C39" s="60">
        <f t="shared" si="0"/>
        <v>7</v>
      </c>
      <c r="D39" s="45">
        <f t="shared" si="3"/>
        <v>0</v>
      </c>
      <c r="E39" s="3"/>
      <c r="F39" s="25"/>
      <c r="G39" s="17">
        <f t="shared" si="5"/>
        <v>1</v>
      </c>
      <c r="H39" s="3"/>
      <c r="I39" s="14">
        <v>1</v>
      </c>
      <c r="J39" s="82"/>
      <c r="K39" s="24">
        <f t="shared" si="6"/>
        <v>6</v>
      </c>
      <c r="L39" s="3">
        <v>2</v>
      </c>
      <c r="M39" s="74">
        <v>4</v>
      </c>
      <c r="N39" s="82"/>
      <c r="O39" s="17">
        <f t="shared" si="4"/>
        <v>0</v>
      </c>
      <c r="P39" s="3"/>
      <c r="Q39" s="14"/>
      <c r="R39" s="106"/>
    </row>
    <row r="40" spans="1:18" ht="19.5" thickBot="1" x14ac:dyDescent="0.45">
      <c r="A40" s="34"/>
      <c r="B40" s="33" t="s">
        <v>24</v>
      </c>
      <c r="C40" s="61">
        <f t="shared" si="0"/>
        <v>2</v>
      </c>
      <c r="D40" s="46">
        <f t="shared" si="3"/>
        <v>0</v>
      </c>
      <c r="E40" s="27"/>
      <c r="F40" s="30"/>
      <c r="G40" s="26">
        <f t="shared" si="5"/>
        <v>1</v>
      </c>
      <c r="H40" s="27"/>
      <c r="I40" s="28">
        <v>1</v>
      </c>
      <c r="J40" s="83"/>
      <c r="K40" s="29">
        <f t="shared" si="6"/>
        <v>1</v>
      </c>
      <c r="L40" s="27"/>
      <c r="M40" s="75">
        <v>1</v>
      </c>
      <c r="N40" s="83"/>
      <c r="O40" s="26">
        <f t="shared" si="4"/>
        <v>0</v>
      </c>
      <c r="P40" s="27"/>
      <c r="Q40" s="28"/>
      <c r="R40" s="102"/>
    </row>
    <row r="41" spans="1:18" ht="20.25" thickTop="1" thickBot="1" x14ac:dyDescent="0.45">
      <c r="A41" s="109" t="s">
        <v>25</v>
      </c>
      <c r="B41" s="110"/>
      <c r="C41" s="96">
        <f t="shared" si="0"/>
        <v>116</v>
      </c>
      <c r="D41" s="43">
        <f t="shared" si="3"/>
        <v>0</v>
      </c>
      <c r="E41" s="9">
        <f>SUM(E42:E68)</f>
        <v>0</v>
      </c>
      <c r="F41" s="21">
        <f>SUM(F42:F68)</f>
        <v>0</v>
      </c>
      <c r="G41" s="15">
        <f t="shared" si="5"/>
        <v>6</v>
      </c>
      <c r="H41" s="9">
        <f>SUM(H42:H68)</f>
        <v>2</v>
      </c>
      <c r="I41" s="12">
        <f>SUM(I42:I68)</f>
        <v>4</v>
      </c>
      <c r="J41" s="80">
        <f>SUM(J42:J76)</f>
        <v>0</v>
      </c>
      <c r="K41" s="97">
        <f>L41+M41+N41</f>
        <v>110</v>
      </c>
      <c r="L41" s="98">
        <f>SUM(L42:L68)</f>
        <v>70</v>
      </c>
      <c r="M41" s="99">
        <f>SUM(M42:M68)</f>
        <v>40</v>
      </c>
      <c r="N41" s="80">
        <f>SUM(N42:N76)</f>
        <v>0</v>
      </c>
      <c r="O41" s="15">
        <f t="shared" si="4"/>
        <v>0</v>
      </c>
      <c r="P41" s="9">
        <f>SUM(P42:P68)</f>
        <v>0</v>
      </c>
      <c r="Q41" s="12">
        <f>SUM(Q42:Q68)</f>
        <v>0</v>
      </c>
      <c r="R41" s="104">
        <f>SUM(R42:R68)</f>
        <v>0</v>
      </c>
    </row>
    <row r="42" spans="1:18" ht="19.5" thickTop="1" x14ac:dyDescent="0.4">
      <c r="A42" s="34"/>
      <c r="B42" s="31" t="s">
        <v>160</v>
      </c>
      <c r="C42" s="59">
        <f t="shared" si="0"/>
        <v>1</v>
      </c>
      <c r="D42" s="44">
        <f t="shared" si="3"/>
        <v>0</v>
      </c>
      <c r="E42" s="4"/>
      <c r="F42" s="23"/>
      <c r="G42" s="16">
        <f t="shared" si="5"/>
        <v>0</v>
      </c>
      <c r="H42" s="4"/>
      <c r="I42" s="13"/>
      <c r="J42" s="81"/>
      <c r="K42" s="22">
        <f t="shared" ref="K42:K150" si="37">L42+M42+N42</f>
        <v>1</v>
      </c>
      <c r="L42" s="4">
        <v>1</v>
      </c>
      <c r="M42" s="73"/>
      <c r="N42" s="81"/>
      <c r="O42" s="16">
        <f t="shared" si="4"/>
        <v>0</v>
      </c>
      <c r="P42" s="4"/>
      <c r="Q42" s="13"/>
      <c r="R42" s="105"/>
    </row>
    <row r="43" spans="1:18" x14ac:dyDescent="0.4">
      <c r="A43" s="34"/>
      <c r="B43" s="31" t="s">
        <v>161</v>
      </c>
      <c r="C43" s="59">
        <f t="shared" si="0"/>
        <v>1</v>
      </c>
      <c r="D43" s="44">
        <f t="shared" si="3"/>
        <v>0</v>
      </c>
      <c r="E43" s="4"/>
      <c r="F43" s="23"/>
      <c r="G43" s="16">
        <f t="shared" si="5"/>
        <v>1</v>
      </c>
      <c r="H43" s="4"/>
      <c r="I43" s="13">
        <v>1</v>
      </c>
      <c r="J43" s="81"/>
      <c r="K43" s="22">
        <f t="shared" si="37"/>
        <v>0</v>
      </c>
      <c r="L43" s="4"/>
      <c r="M43" s="73"/>
      <c r="N43" s="81"/>
      <c r="O43" s="16">
        <f t="shared" si="4"/>
        <v>0</v>
      </c>
      <c r="P43" s="4"/>
      <c r="Q43" s="13"/>
      <c r="R43" s="105"/>
    </row>
    <row r="44" spans="1:18" x14ac:dyDescent="0.4">
      <c r="A44" s="34"/>
      <c r="B44" s="31" t="s">
        <v>239</v>
      </c>
      <c r="C44" s="59">
        <f t="shared" si="0"/>
        <v>1</v>
      </c>
      <c r="D44" s="44">
        <f t="shared" si="3"/>
        <v>0</v>
      </c>
      <c r="E44" s="4"/>
      <c r="F44" s="23"/>
      <c r="G44" s="16">
        <f t="shared" si="5"/>
        <v>0</v>
      </c>
      <c r="H44" s="4"/>
      <c r="I44" s="13"/>
      <c r="J44" s="81"/>
      <c r="K44" s="22">
        <f t="shared" si="37"/>
        <v>1</v>
      </c>
      <c r="L44" s="4">
        <v>1</v>
      </c>
      <c r="M44" s="73"/>
      <c r="N44" s="81"/>
      <c r="O44" s="16">
        <f t="shared" si="4"/>
        <v>0</v>
      </c>
      <c r="P44" s="4"/>
      <c r="Q44" s="13"/>
      <c r="R44" s="105"/>
    </row>
    <row r="45" spans="1:18" x14ac:dyDescent="0.4">
      <c r="A45" s="34"/>
      <c r="B45" s="31" t="s">
        <v>240</v>
      </c>
      <c r="C45" s="59">
        <f t="shared" ref="C45" si="38">D45+G45+K45+O45</f>
        <v>1</v>
      </c>
      <c r="D45" s="44">
        <f t="shared" ref="D45" si="39">E45+F45</f>
        <v>0</v>
      </c>
      <c r="E45" s="4"/>
      <c r="F45" s="23"/>
      <c r="G45" s="16">
        <f t="shared" ref="G45" si="40">H45+I45+J45</f>
        <v>0</v>
      </c>
      <c r="H45" s="4"/>
      <c r="I45" s="13"/>
      <c r="J45" s="81"/>
      <c r="K45" s="22">
        <f t="shared" ref="K45" si="41">L45+M45+N45</f>
        <v>1</v>
      </c>
      <c r="L45" s="4">
        <v>1</v>
      </c>
      <c r="M45" s="73"/>
      <c r="N45" s="81"/>
      <c r="O45" s="16">
        <f t="shared" si="4"/>
        <v>0</v>
      </c>
      <c r="P45" s="4"/>
      <c r="Q45" s="13"/>
      <c r="R45" s="105"/>
    </row>
    <row r="46" spans="1:18" x14ac:dyDescent="0.4">
      <c r="A46" s="34"/>
      <c r="B46" s="31" t="s">
        <v>125</v>
      </c>
      <c r="C46" s="59">
        <f t="shared" si="0"/>
        <v>1</v>
      </c>
      <c r="D46" s="44">
        <f t="shared" si="3"/>
        <v>0</v>
      </c>
      <c r="E46" s="4"/>
      <c r="F46" s="23"/>
      <c r="G46" s="16">
        <f t="shared" si="5"/>
        <v>0</v>
      </c>
      <c r="H46" s="4"/>
      <c r="I46" s="13"/>
      <c r="J46" s="81"/>
      <c r="K46" s="22">
        <f t="shared" si="37"/>
        <v>1</v>
      </c>
      <c r="L46" s="4">
        <v>1</v>
      </c>
      <c r="M46" s="73"/>
      <c r="N46" s="81"/>
      <c r="O46" s="16">
        <f t="shared" si="4"/>
        <v>0</v>
      </c>
      <c r="P46" s="4"/>
      <c r="Q46" s="13"/>
      <c r="R46" s="105"/>
    </row>
    <row r="47" spans="1:18" x14ac:dyDescent="0.4">
      <c r="A47" s="34"/>
      <c r="B47" s="31" t="s">
        <v>162</v>
      </c>
      <c r="C47" s="59">
        <f t="shared" si="0"/>
        <v>1</v>
      </c>
      <c r="D47" s="44">
        <f t="shared" ref="D47:D50" si="42">E47+F47</f>
        <v>0</v>
      </c>
      <c r="E47" s="4"/>
      <c r="F47" s="23"/>
      <c r="G47" s="16">
        <f t="shared" si="5"/>
        <v>0</v>
      </c>
      <c r="H47" s="4"/>
      <c r="I47" s="13"/>
      <c r="J47" s="81"/>
      <c r="K47" s="22">
        <f t="shared" ref="K47:K50" si="43">L47+M47+N47</f>
        <v>1</v>
      </c>
      <c r="L47" s="4">
        <v>1</v>
      </c>
      <c r="M47" s="73"/>
      <c r="N47" s="81"/>
      <c r="O47" s="16">
        <f t="shared" si="4"/>
        <v>0</v>
      </c>
      <c r="P47" s="4"/>
      <c r="Q47" s="13"/>
      <c r="R47" s="105"/>
    </row>
    <row r="48" spans="1:18" x14ac:dyDescent="0.4">
      <c r="A48" s="34"/>
      <c r="B48" s="31" t="s">
        <v>163</v>
      </c>
      <c r="C48" s="59">
        <f t="shared" si="0"/>
        <v>1</v>
      </c>
      <c r="D48" s="44">
        <f t="shared" si="42"/>
        <v>0</v>
      </c>
      <c r="E48" s="4"/>
      <c r="F48" s="23"/>
      <c r="G48" s="16">
        <f t="shared" si="5"/>
        <v>0</v>
      </c>
      <c r="H48" s="4"/>
      <c r="I48" s="13"/>
      <c r="J48" s="81"/>
      <c r="K48" s="22">
        <f t="shared" si="43"/>
        <v>1</v>
      </c>
      <c r="L48" s="4">
        <v>1</v>
      </c>
      <c r="M48" s="73"/>
      <c r="N48" s="81"/>
      <c r="O48" s="16">
        <f t="shared" si="4"/>
        <v>0</v>
      </c>
      <c r="P48" s="4"/>
      <c r="Q48" s="13"/>
      <c r="R48" s="105"/>
    </row>
    <row r="49" spans="1:18" x14ac:dyDescent="0.4">
      <c r="A49" s="34"/>
      <c r="B49" s="31" t="s">
        <v>271</v>
      </c>
      <c r="C49" s="59">
        <f t="shared" ref="C49" si="44">D49+G49+K49+O49</f>
        <v>0</v>
      </c>
      <c r="D49" s="44">
        <f t="shared" ref="D49" si="45">E49+F49</f>
        <v>0</v>
      </c>
      <c r="E49" s="4"/>
      <c r="F49" s="23"/>
      <c r="G49" s="16">
        <f t="shared" ref="G49" si="46">H49+I49+J49</f>
        <v>0</v>
      </c>
      <c r="H49" s="4"/>
      <c r="I49" s="13"/>
      <c r="J49" s="81"/>
      <c r="K49" s="22">
        <f t="shared" ref="K49" si="47">L49+M49+N49</f>
        <v>0</v>
      </c>
      <c r="L49" s="4"/>
      <c r="M49" s="73"/>
      <c r="N49" s="81"/>
      <c r="O49" s="16">
        <f t="shared" si="4"/>
        <v>0</v>
      </c>
      <c r="P49" s="4"/>
      <c r="Q49" s="13"/>
      <c r="R49" s="105"/>
    </row>
    <row r="50" spans="1:18" x14ac:dyDescent="0.4">
      <c r="A50" s="34"/>
      <c r="B50" s="31" t="s">
        <v>164</v>
      </c>
      <c r="C50" s="59">
        <f t="shared" si="0"/>
        <v>2</v>
      </c>
      <c r="D50" s="44">
        <f t="shared" si="42"/>
        <v>0</v>
      </c>
      <c r="E50" s="4"/>
      <c r="F50" s="23"/>
      <c r="G50" s="16">
        <f t="shared" si="5"/>
        <v>1</v>
      </c>
      <c r="H50" s="4">
        <v>1</v>
      </c>
      <c r="I50" s="13"/>
      <c r="J50" s="81"/>
      <c r="K50" s="22">
        <f t="shared" si="43"/>
        <v>1</v>
      </c>
      <c r="L50" s="4">
        <v>1</v>
      </c>
      <c r="M50" s="73"/>
      <c r="N50" s="81"/>
      <c r="O50" s="16">
        <f t="shared" si="4"/>
        <v>0</v>
      </c>
      <c r="P50" s="4"/>
      <c r="Q50" s="13"/>
      <c r="R50" s="105"/>
    </row>
    <row r="51" spans="1:18" x14ac:dyDescent="0.4">
      <c r="A51" s="34"/>
      <c r="B51" s="31" t="s">
        <v>126</v>
      </c>
      <c r="C51" s="59">
        <f t="shared" si="0"/>
        <v>2</v>
      </c>
      <c r="D51" s="44">
        <f t="shared" si="3"/>
        <v>0</v>
      </c>
      <c r="E51" s="4"/>
      <c r="F51" s="23"/>
      <c r="G51" s="16">
        <f t="shared" si="5"/>
        <v>0</v>
      </c>
      <c r="H51" s="4"/>
      <c r="I51" s="13"/>
      <c r="J51" s="81"/>
      <c r="K51" s="22">
        <f t="shared" si="37"/>
        <v>2</v>
      </c>
      <c r="L51" s="4">
        <v>2</v>
      </c>
      <c r="M51" s="73"/>
      <c r="N51" s="81"/>
      <c r="O51" s="16">
        <f t="shared" si="4"/>
        <v>0</v>
      </c>
      <c r="P51" s="4"/>
      <c r="Q51" s="13"/>
      <c r="R51" s="105"/>
    </row>
    <row r="52" spans="1:18" x14ac:dyDescent="0.4">
      <c r="A52" s="34"/>
      <c r="B52" s="31" t="s">
        <v>127</v>
      </c>
      <c r="C52" s="59">
        <f t="shared" si="0"/>
        <v>1</v>
      </c>
      <c r="D52" s="44">
        <f t="shared" si="3"/>
        <v>0</v>
      </c>
      <c r="E52" s="4"/>
      <c r="F52" s="23"/>
      <c r="G52" s="16">
        <f t="shared" si="5"/>
        <v>0</v>
      </c>
      <c r="H52" s="4"/>
      <c r="I52" s="13"/>
      <c r="J52" s="81"/>
      <c r="K52" s="22">
        <f t="shared" si="37"/>
        <v>1</v>
      </c>
      <c r="L52" s="4"/>
      <c r="M52" s="73">
        <v>1</v>
      </c>
      <c r="N52" s="81"/>
      <c r="O52" s="16">
        <f t="shared" si="4"/>
        <v>0</v>
      </c>
      <c r="P52" s="4"/>
      <c r="Q52" s="13"/>
      <c r="R52" s="105"/>
    </row>
    <row r="53" spans="1:18" x14ac:dyDescent="0.4">
      <c r="A53" s="34"/>
      <c r="B53" s="31" t="s">
        <v>269</v>
      </c>
      <c r="C53" s="59">
        <f t="shared" ref="C53" si="48">D53+G53+K53+O53</f>
        <v>1</v>
      </c>
      <c r="D53" s="44">
        <f t="shared" si="3"/>
        <v>0</v>
      </c>
      <c r="E53" s="4"/>
      <c r="F53" s="23"/>
      <c r="G53" s="16">
        <f t="shared" ref="G53" si="49">H53+I53+J53</f>
        <v>0</v>
      </c>
      <c r="H53" s="4"/>
      <c r="I53" s="13"/>
      <c r="J53" s="81"/>
      <c r="K53" s="22">
        <f t="shared" si="37"/>
        <v>1</v>
      </c>
      <c r="L53" s="4"/>
      <c r="M53" s="73">
        <v>1</v>
      </c>
      <c r="N53" s="81"/>
      <c r="O53" s="16">
        <f t="shared" si="4"/>
        <v>0</v>
      </c>
      <c r="P53" s="4"/>
      <c r="Q53" s="13"/>
      <c r="R53" s="105"/>
    </row>
    <row r="54" spans="1:18" x14ac:dyDescent="0.4">
      <c r="A54" s="34"/>
      <c r="B54" s="31" t="s">
        <v>165</v>
      </c>
      <c r="C54" s="59">
        <f t="shared" si="0"/>
        <v>1</v>
      </c>
      <c r="D54" s="44">
        <f t="shared" ref="D54" si="50">E54+F54</f>
        <v>0</v>
      </c>
      <c r="E54" s="4"/>
      <c r="F54" s="23"/>
      <c r="G54" s="16">
        <f t="shared" si="5"/>
        <v>0</v>
      </c>
      <c r="H54" s="4"/>
      <c r="I54" s="13"/>
      <c r="J54" s="81"/>
      <c r="K54" s="22">
        <f t="shared" ref="K54" si="51">L54+M54+N54</f>
        <v>1</v>
      </c>
      <c r="L54" s="4">
        <v>1</v>
      </c>
      <c r="M54" s="73"/>
      <c r="N54" s="81"/>
      <c r="O54" s="16">
        <f t="shared" si="4"/>
        <v>0</v>
      </c>
      <c r="P54" s="4"/>
      <c r="Q54" s="13"/>
      <c r="R54" s="105"/>
    </row>
    <row r="55" spans="1:18" x14ac:dyDescent="0.4">
      <c r="A55" s="34"/>
      <c r="B55" s="32" t="s">
        <v>128</v>
      </c>
      <c r="C55" s="60">
        <f t="shared" si="0"/>
        <v>6</v>
      </c>
      <c r="D55" s="45">
        <f t="shared" ref="D55:D60" si="52">E55+F55</f>
        <v>0</v>
      </c>
      <c r="E55" s="3"/>
      <c r="F55" s="25"/>
      <c r="G55" s="17">
        <f t="shared" si="5"/>
        <v>0</v>
      </c>
      <c r="H55" s="3"/>
      <c r="I55" s="14"/>
      <c r="J55" s="82"/>
      <c r="K55" s="24">
        <f t="shared" si="37"/>
        <v>6</v>
      </c>
      <c r="L55" s="3">
        <v>5</v>
      </c>
      <c r="M55" s="74">
        <v>1</v>
      </c>
      <c r="N55" s="82"/>
      <c r="O55" s="16">
        <f t="shared" si="4"/>
        <v>0</v>
      </c>
      <c r="P55" s="3"/>
      <c r="Q55" s="14"/>
      <c r="R55" s="106"/>
    </row>
    <row r="56" spans="1:18" x14ac:dyDescent="0.4">
      <c r="A56" s="34"/>
      <c r="B56" s="32" t="s">
        <v>226</v>
      </c>
      <c r="C56" s="60">
        <f t="shared" ref="C56" si="53">D56+G56+K56+O56</f>
        <v>1</v>
      </c>
      <c r="D56" s="45">
        <f t="shared" ref="D56" si="54">E56+F56</f>
        <v>0</v>
      </c>
      <c r="E56" s="3"/>
      <c r="F56" s="25"/>
      <c r="G56" s="17">
        <f t="shared" ref="G56" si="55">H56+I56+J56</f>
        <v>0</v>
      </c>
      <c r="H56" s="3"/>
      <c r="I56" s="14"/>
      <c r="J56" s="82"/>
      <c r="K56" s="24">
        <f t="shared" ref="K56" si="56">L56+M56+N56</f>
        <v>1</v>
      </c>
      <c r="L56" s="3">
        <v>1</v>
      </c>
      <c r="M56" s="74"/>
      <c r="N56" s="82"/>
      <c r="O56" s="16">
        <f t="shared" si="4"/>
        <v>0</v>
      </c>
      <c r="P56" s="3"/>
      <c r="Q56" s="14"/>
      <c r="R56" s="106"/>
    </row>
    <row r="57" spans="1:18" x14ac:dyDescent="0.4">
      <c r="A57" s="34"/>
      <c r="B57" s="32" t="s">
        <v>166</v>
      </c>
      <c r="C57" s="60">
        <f t="shared" si="0"/>
        <v>1</v>
      </c>
      <c r="D57" s="45">
        <f t="shared" ref="D57" si="57">E57+F57</f>
        <v>0</v>
      </c>
      <c r="E57" s="3"/>
      <c r="F57" s="25"/>
      <c r="G57" s="17">
        <f t="shared" si="5"/>
        <v>0</v>
      </c>
      <c r="H57" s="3"/>
      <c r="I57" s="14"/>
      <c r="J57" s="82"/>
      <c r="K57" s="24">
        <f t="shared" ref="K57" si="58">L57+M57+N57</f>
        <v>1</v>
      </c>
      <c r="L57" s="3">
        <v>1</v>
      </c>
      <c r="M57" s="74"/>
      <c r="N57" s="82"/>
      <c r="O57" s="16">
        <f t="shared" si="4"/>
        <v>0</v>
      </c>
      <c r="P57" s="3"/>
      <c r="Q57" s="14"/>
      <c r="R57" s="106"/>
    </row>
    <row r="58" spans="1:18" x14ac:dyDescent="0.4">
      <c r="A58" s="34"/>
      <c r="B58" s="32" t="s">
        <v>167</v>
      </c>
      <c r="C58" s="60">
        <f t="shared" si="0"/>
        <v>2</v>
      </c>
      <c r="D58" s="45">
        <f t="shared" ref="D58:D59" si="59">E58+F58</f>
        <v>0</v>
      </c>
      <c r="E58" s="3"/>
      <c r="F58" s="25"/>
      <c r="G58" s="17">
        <f t="shared" si="5"/>
        <v>0</v>
      </c>
      <c r="H58" s="3"/>
      <c r="I58" s="14"/>
      <c r="J58" s="82"/>
      <c r="K58" s="24">
        <f t="shared" ref="K58:K59" si="60">L58+M58+N58</f>
        <v>2</v>
      </c>
      <c r="L58" s="3"/>
      <c r="M58" s="74">
        <v>2</v>
      </c>
      <c r="N58" s="82"/>
      <c r="O58" s="16">
        <f t="shared" si="4"/>
        <v>0</v>
      </c>
      <c r="P58" s="3"/>
      <c r="Q58" s="14"/>
      <c r="R58" s="106"/>
    </row>
    <row r="59" spans="1:18" x14ac:dyDescent="0.4">
      <c r="A59" s="34"/>
      <c r="B59" s="32" t="s">
        <v>168</v>
      </c>
      <c r="C59" s="60">
        <f t="shared" si="0"/>
        <v>2</v>
      </c>
      <c r="D59" s="45">
        <f t="shared" si="59"/>
        <v>0</v>
      </c>
      <c r="E59" s="3"/>
      <c r="F59" s="25"/>
      <c r="G59" s="17">
        <f t="shared" si="5"/>
        <v>0</v>
      </c>
      <c r="H59" s="3"/>
      <c r="I59" s="14"/>
      <c r="J59" s="82"/>
      <c r="K59" s="24">
        <f t="shared" si="60"/>
        <v>2</v>
      </c>
      <c r="L59" s="3">
        <v>1</v>
      </c>
      <c r="M59" s="74">
        <v>1</v>
      </c>
      <c r="N59" s="82"/>
      <c r="O59" s="16">
        <f t="shared" si="4"/>
        <v>0</v>
      </c>
      <c r="P59" s="3"/>
      <c r="Q59" s="14"/>
      <c r="R59" s="106"/>
    </row>
    <row r="60" spans="1:18" x14ac:dyDescent="0.4">
      <c r="A60" s="34"/>
      <c r="B60" s="32" t="s">
        <v>26</v>
      </c>
      <c r="C60" s="60">
        <f t="shared" si="0"/>
        <v>1</v>
      </c>
      <c r="D60" s="45">
        <f t="shared" si="52"/>
        <v>0</v>
      </c>
      <c r="E60" s="3"/>
      <c r="F60" s="25"/>
      <c r="G60" s="17">
        <f t="shared" si="5"/>
        <v>0</v>
      </c>
      <c r="H60" s="3"/>
      <c r="I60" s="14"/>
      <c r="J60" s="82"/>
      <c r="K60" s="24">
        <f t="shared" si="37"/>
        <v>1</v>
      </c>
      <c r="L60" s="3">
        <v>1</v>
      </c>
      <c r="M60" s="74"/>
      <c r="N60" s="82"/>
      <c r="O60" s="16">
        <f t="shared" si="4"/>
        <v>0</v>
      </c>
      <c r="P60" s="3"/>
      <c r="Q60" s="14"/>
      <c r="R60" s="106"/>
    </row>
    <row r="61" spans="1:18" x14ac:dyDescent="0.4">
      <c r="A61" s="34"/>
      <c r="B61" s="32" t="s">
        <v>27</v>
      </c>
      <c r="C61" s="60">
        <f t="shared" si="0"/>
        <v>6</v>
      </c>
      <c r="D61" s="45">
        <f t="shared" si="3"/>
        <v>0</v>
      </c>
      <c r="E61" s="3"/>
      <c r="F61" s="25"/>
      <c r="G61" s="17">
        <f t="shared" si="5"/>
        <v>0</v>
      </c>
      <c r="H61" s="3"/>
      <c r="I61" s="14"/>
      <c r="J61" s="82"/>
      <c r="K61" s="24">
        <f t="shared" si="37"/>
        <v>6</v>
      </c>
      <c r="L61" s="3">
        <v>4</v>
      </c>
      <c r="M61" s="74">
        <v>2</v>
      </c>
      <c r="N61" s="82"/>
      <c r="O61" s="16">
        <f t="shared" si="4"/>
        <v>0</v>
      </c>
      <c r="P61" s="3"/>
      <c r="Q61" s="14"/>
      <c r="R61" s="106"/>
    </row>
    <row r="62" spans="1:18" x14ac:dyDescent="0.4">
      <c r="A62" s="34"/>
      <c r="B62" s="32" t="s">
        <v>28</v>
      </c>
      <c r="C62" s="60">
        <f t="shared" si="0"/>
        <v>2</v>
      </c>
      <c r="D62" s="45">
        <f t="shared" si="3"/>
        <v>0</v>
      </c>
      <c r="E62" s="3"/>
      <c r="F62" s="25"/>
      <c r="G62" s="17">
        <f t="shared" si="5"/>
        <v>0</v>
      </c>
      <c r="H62" s="3"/>
      <c r="I62" s="14"/>
      <c r="J62" s="82"/>
      <c r="K62" s="24">
        <f t="shared" si="37"/>
        <v>2</v>
      </c>
      <c r="L62" s="3"/>
      <c r="M62" s="74">
        <v>2</v>
      </c>
      <c r="N62" s="82"/>
      <c r="O62" s="16">
        <f t="shared" si="4"/>
        <v>0</v>
      </c>
      <c r="P62" s="3"/>
      <c r="Q62" s="14"/>
      <c r="R62" s="106"/>
    </row>
    <row r="63" spans="1:18" x14ac:dyDescent="0.4">
      <c r="A63" s="34"/>
      <c r="B63" s="32" t="s">
        <v>270</v>
      </c>
      <c r="C63" s="60">
        <f t="shared" ref="C63" si="61">D63+G63+K63+O63</f>
        <v>1</v>
      </c>
      <c r="D63" s="45">
        <f t="shared" ref="D63" si="62">E63+F63</f>
        <v>0</v>
      </c>
      <c r="E63" s="3"/>
      <c r="F63" s="25"/>
      <c r="G63" s="17">
        <f t="shared" ref="G63" si="63">H63+I63+J63</f>
        <v>0</v>
      </c>
      <c r="H63" s="3"/>
      <c r="I63" s="14"/>
      <c r="J63" s="82"/>
      <c r="K63" s="24">
        <f t="shared" ref="K63" si="64">L63+M63+N63</f>
        <v>1</v>
      </c>
      <c r="L63" s="3"/>
      <c r="M63" s="74">
        <v>1</v>
      </c>
      <c r="N63" s="82"/>
      <c r="O63" s="16">
        <f t="shared" si="4"/>
        <v>0</v>
      </c>
      <c r="P63" s="3"/>
      <c r="Q63" s="14"/>
      <c r="R63" s="106"/>
    </row>
    <row r="64" spans="1:18" x14ac:dyDescent="0.4">
      <c r="A64" s="34"/>
      <c r="B64" s="32" t="s">
        <v>29</v>
      </c>
      <c r="C64" s="60">
        <f t="shared" si="0"/>
        <v>17</v>
      </c>
      <c r="D64" s="45">
        <f t="shared" si="3"/>
        <v>0</v>
      </c>
      <c r="E64" s="3"/>
      <c r="F64" s="25"/>
      <c r="G64" s="17">
        <f t="shared" si="5"/>
        <v>2</v>
      </c>
      <c r="H64" s="3">
        <v>1</v>
      </c>
      <c r="I64" s="14">
        <v>1</v>
      </c>
      <c r="J64" s="82"/>
      <c r="K64" s="24">
        <f t="shared" si="37"/>
        <v>15</v>
      </c>
      <c r="L64" s="3">
        <v>6</v>
      </c>
      <c r="M64" s="74">
        <v>9</v>
      </c>
      <c r="N64" s="82"/>
      <c r="O64" s="16">
        <f t="shared" si="4"/>
        <v>0</v>
      </c>
      <c r="P64" s="3"/>
      <c r="Q64" s="14"/>
      <c r="R64" s="106"/>
    </row>
    <row r="65" spans="1:18" x14ac:dyDescent="0.4">
      <c r="A65" s="34"/>
      <c r="B65" s="32" t="s">
        <v>30</v>
      </c>
      <c r="C65" s="60">
        <f t="shared" si="0"/>
        <v>15</v>
      </c>
      <c r="D65" s="45">
        <f t="shared" si="3"/>
        <v>0</v>
      </c>
      <c r="E65" s="3"/>
      <c r="F65" s="25"/>
      <c r="G65" s="17">
        <f t="shared" si="5"/>
        <v>1</v>
      </c>
      <c r="H65" s="3"/>
      <c r="I65" s="14">
        <v>1</v>
      </c>
      <c r="J65" s="82"/>
      <c r="K65" s="24">
        <f t="shared" si="37"/>
        <v>14</v>
      </c>
      <c r="L65" s="3">
        <v>7</v>
      </c>
      <c r="M65" s="74">
        <v>7</v>
      </c>
      <c r="N65" s="82"/>
      <c r="O65" s="16">
        <f t="shared" si="4"/>
        <v>0</v>
      </c>
      <c r="P65" s="3"/>
      <c r="Q65" s="14"/>
      <c r="R65" s="106"/>
    </row>
    <row r="66" spans="1:18" x14ac:dyDescent="0.4">
      <c r="A66" s="34"/>
      <c r="B66" s="33" t="s">
        <v>129</v>
      </c>
      <c r="C66" s="61">
        <f t="shared" si="0"/>
        <v>46</v>
      </c>
      <c r="D66" s="45">
        <f t="shared" si="3"/>
        <v>0</v>
      </c>
      <c r="E66" s="27"/>
      <c r="F66" s="30"/>
      <c r="G66" s="17">
        <f t="shared" si="5"/>
        <v>1</v>
      </c>
      <c r="H66" s="27"/>
      <c r="I66" s="28">
        <v>1</v>
      </c>
      <c r="J66" s="83"/>
      <c r="K66" s="29">
        <f t="shared" ref="K66:K74" si="65">L66+M66+N66</f>
        <v>45</v>
      </c>
      <c r="L66" s="27">
        <v>33</v>
      </c>
      <c r="M66" s="75">
        <v>12</v>
      </c>
      <c r="N66" s="83"/>
      <c r="O66" s="16">
        <f t="shared" si="4"/>
        <v>0</v>
      </c>
      <c r="P66" s="27"/>
      <c r="Q66" s="28"/>
      <c r="R66" s="102"/>
    </row>
    <row r="67" spans="1:18" x14ac:dyDescent="0.4">
      <c r="A67" s="34"/>
      <c r="B67" s="33" t="s">
        <v>169</v>
      </c>
      <c r="C67" s="61">
        <f t="shared" si="0"/>
        <v>1</v>
      </c>
      <c r="D67" s="45">
        <f t="shared" si="3"/>
        <v>0</v>
      </c>
      <c r="E67" s="27"/>
      <c r="F67" s="30"/>
      <c r="G67" s="17">
        <f t="shared" si="5"/>
        <v>0</v>
      </c>
      <c r="H67" s="27"/>
      <c r="I67" s="28"/>
      <c r="J67" s="83"/>
      <c r="K67" s="29">
        <f t="shared" si="65"/>
        <v>1</v>
      </c>
      <c r="L67" s="27">
        <v>1</v>
      </c>
      <c r="M67" s="75"/>
      <c r="N67" s="83"/>
      <c r="O67" s="16">
        <f t="shared" si="4"/>
        <v>0</v>
      </c>
      <c r="P67" s="27"/>
      <c r="Q67" s="28"/>
      <c r="R67" s="102"/>
    </row>
    <row r="68" spans="1:18" ht="19.5" thickBot="1" x14ac:dyDescent="0.45">
      <c r="A68" s="34"/>
      <c r="B68" s="33" t="s">
        <v>170</v>
      </c>
      <c r="C68" s="61">
        <f t="shared" si="0"/>
        <v>1</v>
      </c>
      <c r="D68" s="46">
        <f t="shared" si="3"/>
        <v>0</v>
      </c>
      <c r="E68" s="27"/>
      <c r="F68" s="30"/>
      <c r="G68" s="26">
        <f t="shared" si="5"/>
        <v>0</v>
      </c>
      <c r="H68" s="27"/>
      <c r="I68" s="28"/>
      <c r="J68" s="83"/>
      <c r="K68" s="29">
        <f t="shared" ref="K68:K73" si="66">L68+M68+N68</f>
        <v>1</v>
      </c>
      <c r="L68" s="27"/>
      <c r="M68" s="75">
        <v>1</v>
      </c>
      <c r="N68" s="83"/>
      <c r="O68" s="39">
        <f t="shared" si="4"/>
        <v>0</v>
      </c>
      <c r="P68" s="27"/>
      <c r="Q68" s="28"/>
      <c r="R68" s="102"/>
    </row>
    <row r="69" spans="1:18" ht="20.25" thickTop="1" thickBot="1" x14ac:dyDescent="0.45">
      <c r="A69" s="109" t="s">
        <v>130</v>
      </c>
      <c r="B69" s="111"/>
      <c r="C69" s="58">
        <f>D69+G69+K69+O69</f>
        <v>8</v>
      </c>
      <c r="D69" s="43">
        <f t="shared" si="3"/>
        <v>0</v>
      </c>
      <c r="E69" s="9">
        <f>SUM(E70:E76)</f>
        <v>0</v>
      </c>
      <c r="F69" s="21">
        <f>SUM(F70:F76)</f>
        <v>0</v>
      </c>
      <c r="G69" s="15">
        <f t="shared" si="5"/>
        <v>1</v>
      </c>
      <c r="H69" s="9">
        <f>SUM(H70:H76)</f>
        <v>0</v>
      </c>
      <c r="I69" s="12">
        <f>SUM(I70:I76)</f>
        <v>1</v>
      </c>
      <c r="J69" s="80">
        <f>SUM(J70:J76)</f>
        <v>0</v>
      </c>
      <c r="K69" s="20">
        <f t="shared" ref="K69" si="67">L69+M69+N69</f>
        <v>7</v>
      </c>
      <c r="L69" s="9">
        <f t="shared" ref="L69:N69" si="68">SUM(L70:L76)</f>
        <v>3</v>
      </c>
      <c r="M69" s="72">
        <f t="shared" si="68"/>
        <v>4</v>
      </c>
      <c r="N69" s="80">
        <f t="shared" si="68"/>
        <v>0</v>
      </c>
      <c r="O69" s="15">
        <f t="shared" si="4"/>
        <v>0</v>
      </c>
      <c r="P69" s="9">
        <f t="shared" ref="P69:R69" si="69">SUM(P70:P76)</f>
        <v>0</v>
      </c>
      <c r="Q69" s="12">
        <f t="shared" ref="Q69" si="70">SUM(Q70:Q76)</f>
        <v>0</v>
      </c>
      <c r="R69" s="104">
        <f t="shared" si="69"/>
        <v>0</v>
      </c>
    </row>
    <row r="70" spans="1:18" ht="19.5" thickTop="1" x14ac:dyDescent="0.4">
      <c r="A70" s="34"/>
      <c r="B70" s="95" t="s">
        <v>171</v>
      </c>
      <c r="C70" s="59">
        <f t="shared" si="0"/>
        <v>1</v>
      </c>
      <c r="D70" s="44">
        <f t="shared" si="3"/>
        <v>0</v>
      </c>
      <c r="E70" s="4"/>
      <c r="F70" s="23"/>
      <c r="G70" s="16">
        <f t="shared" si="5"/>
        <v>0</v>
      </c>
      <c r="H70" s="4"/>
      <c r="I70" s="13"/>
      <c r="J70" s="81"/>
      <c r="K70" s="22">
        <f t="shared" si="66"/>
        <v>1</v>
      </c>
      <c r="L70" s="4"/>
      <c r="M70" s="73">
        <v>1</v>
      </c>
      <c r="N70" s="81"/>
      <c r="O70" s="16">
        <f t="shared" si="4"/>
        <v>0</v>
      </c>
      <c r="P70" s="4"/>
      <c r="Q70" s="13"/>
      <c r="R70" s="105"/>
    </row>
    <row r="71" spans="1:18" x14ac:dyDescent="0.4">
      <c r="A71" s="34"/>
      <c r="B71" s="69" t="s">
        <v>242</v>
      </c>
      <c r="C71" s="61">
        <f t="shared" si="0"/>
        <v>1</v>
      </c>
      <c r="D71" s="45">
        <f t="shared" si="3"/>
        <v>0</v>
      </c>
      <c r="E71" s="27"/>
      <c r="F71" s="30"/>
      <c r="G71" s="17">
        <f t="shared" si="5"/>
        <v>1</v>
      </c>
      <c r="H71" s="27"/>
      <c r="I71" s="28">
        <v>1</v>
      </c>
      <c r="J71" s="83"/>
      <c r="K71" s="29">
        <f t="shared" ref="K71" si="71">L71+M71+N71</f>
        <v>0</v>
      </c>
      <c r="L71" s="27"/>
      <c r="M71" s="75"/>
      <c r="N71" s="83"/>
      <c r="O71" s="16">
        <f t="shared" si="4"/>
        <v>0</v>
      </c>
      <c r="P71" s="27"/>
      <c r="Q71" s="28"/>
      <c r="R71" s="102"/>
    </row>
    <row r="72" spans="1:18" x14ac:dyDescent="0.4">
      <c r="A72" s="34"/>
      <c r="B72" s="69" t="s">
        <v>243</v>
      </c>
      <c r="C72" s="61">
        <f t="shared" ref="C72:C73" si="72">D72+G72+K72+O72</f>
        <v>1</v>
      </c>
      <c r="D72" s="45">
        <f t="shared" ref="D72:D73" si="73">E72+F72</f>
        <v>0</v>
      </c>
      <c r="E72" s="27"/>
      <c r="F72" s="30"/>
      <c r="G72" s="17">
        <f t="shared" ref="G72:G73" si="74">H72+I72+J72</f>
        <v>0</v>
      </c>
      <c r="H72" s="27"/>
      <c r="I72" s="28"/>
      <c r="J72" s="83"/>
      <c r="K72" s="29">
        <f t="shared" si="66"/>
        <v>1</v>
      </c>
      <c r="L72" s="27"/>
      <c r="M72" s="75">
        <v>1</v>
      </c>
      <c r="N72" s="83"/>
      <c r="O72" s="16">
        <f t="shared" ref="O72:O134" si="75">P72+Q72+R72</f>
        <v>0</v>
      </c>
      <c r="P72" s="27"/>
      <c r="Q72" s="28"/>
      <c r="R72" s="102"/>
    </row>
    <row r="73" spans="1:18" x14ac:dyDescent="0.4">
      <c r="A73" s="34"/>
      <c r="B73" s="69" t="s">
        <v>172</v>
      </c>
      <c r="C73" s="61">
        <f t="shared" si="72"/>
        <v>1</v>
      </c>
      <c r="D73" s="45">
        <f t="shared" si="73"/>
        <v>0</v>
      </c>
      <c r="E73" s="27"/>
      <c r="F73" s="30"/>
      <c r="G73" s="17">
        <f t="shared" si="74"/>
        <v>0</v>
      </c>
      <c r="H73" s="27"/>
      <c r="I73" s="28"/>
      <c r="J73" s="83"/>
      <c r="K73" s="29">
        <f t="shared" si="66"/>
        <v>1</v>
      </c>
      <c r="L73" s="27">
        <v>1</v>
      </c>
      <c r="M73" s="75"/>
      <c r="N73" s="83"/>
      <c r="O73" s="16">
        <f t="shared" si="75"/>
        <v>0</v>
      </c>
      <c r="P73" s="27"/>
      <c r="Q73" s="28"/>
      <c r="R73" s="102"/>
    </row>
    <row r="74" spans="1:18" x14ac:dyDescent="0.4">
      <c r="A74" s="34"/>
      <c r="B74" s="2" t="s">
        <v>244</v>
      </c>
      <c r="C74" s="61">
        <f t="shared" si="0"/>
        <v>1</v>
      </c>
      <c r="D74" s="45">
        <f t="shared" si="3"/>
        <v>0</v>
      </c>
      <c r="E74" s="27"/>
      <c r="F74" s="30"/>
      <c r="G74" s="17">
        <f t="shared" si="5"/>
        <v>0</v>
      </c>
      <c r="H74" s="27"/>
      <c r="I74" s="28"/>
      <c r="J74" s="83"/>
      <c r="K74" s="29">
        <f t="shared" si="65"/>
        <v>1</v>
      </c>
      <c r="L74" s="27">
        <v>1</v>
      </c>
      <c r="M74" s="75"/>
      <c r="N74" s="83"/>
      <c r="O74" s="16">
        <f t="shared" si="75"/>
        <v>0</v>
      </c>
      <c r="P74" s="27"/>
      <c r="Q74" s="28"/>
      <c r="R74" s="102"/>
    </row>
    <row r="75" spans="1:18" x14ac:dyDescent="0.4">
      <c r="A75" s="34"/>
      <c r="B75" s="33" t="s">
        <v>131</v>
      </c>
      <c r="C75" s="61">
        <f t="shared" si="0"/>
        <v>1</v>
      </c>
      <c r="D75" s="45">
        <f t="shared" si="3"/>
        <v>0</v>
      </c>
      <c r="E75" s="27"/>
      <c r="F75" s="30"/>
      <c r="G75" s="17">
        <f t="shared" si="5"/>
        <v>0</v>
      </c>
      <c r="H75" s="27"/>
      <c r="I75" s="28"/>
      <c r="J75" s="83"/>
      <c r="K75" s="29">
        <f t="shared" si="37"/>
        <v>1</v>
      </c>
      <c r="L75" s="27"/>
      <c r="M75" s="75">
        <v>1</v>
      </c>
      <c r="N75" s="83"/>
      <c r="O75" s="16">
        <f t="shared" si="75"/>
        <v>0</v>
      </c>
      <c r="P75" s="27"/>
      <c r="Q75" s="28"/>
      <c r="R75" s="102"/>
    </row>
    <row r="76" spans="1:18" ht="19.5" thickBot="1" x14ac:dyDescent="0.45">
      <c r="A76" s="34"/>
      <c r="B76" s="33" t="s">
        <v>241</v>
      </c>
      <c r="C76" s="61">
        <f t="shared" si="0"/>
        <v>2</v>
      </c>
      <c r="D76" s="46">
        <f t="shared" si="3"/>
        <v>0</v>
      </c>
      <c r="E76" s="27"/>
      <c r="F76" s="30"/>
      <c r="G76" s="26">
        <f t="shared" si="5"/>
        <v>0</v>
      </c>
      <c r="H76" s="27"/>
      <c r="I76" s="28"/>
      <c r="J76" s="83"/>
      <c r="K76" s="29">
        <f t="shared" si="37"/>
        <v>2</v>
      </c>
      <c r="L76" s="27">
        <v>1</v>
      </c>
      <c r="M76" s="75">
        <v>1</v>
      </c>
      <c r="N76" s="83"/>
      <c r="O76" s="16">
        <f t="shared" si="75"/>
        <v>0</v>
      </c>
      <c r="P76" s="27"/>
      <c r="Q76" s="28"/>
      <c r="R76" s="102"/>
    </row>
    <row r="77" spans="1:18" ht="20.25" thickTop="1" thickBot="1" x14ac:dyDescent="0.45">
      <c r="A77" s="109" t="s">
        <v>31</v>
      </c>
      <c r="B77" s="110"/>
      <c r="C77" s="58">
        <f t="shared" si="0"/>
        <v>1</v>
      </c>
      <c r="D77" s="43">
        <f t="shared" si="3"/>
        <v>0</v>
      </c>
      <c r="E77" s="9">
        <f>E78</f>
        <v>0</v>
      </c>
      <c r="F77" s="21">
        <f>F78</f>
        <v>0</v>
      </c>
      <c r="G77" s="15">
        <f t="shared" si="5"/>
        <v>0</v>
      </c>
      <c r="H77" s="9">
        <f t="shared" ref="H77:I79" si="76">H78</f>
        <v>0</v>
      </c>
      <c r="I77" s="12">
        <f t="shared" si="76"/>
        <v>0</v>
      </c>
      <c r="J77" s="80">
        <f t="shared" ref="J77:N79" si="77">J78</f>
        <v>0</v>
      </c>
      <c r="K77" s="20">
        <f t="shared" si="37"/>
        <v>1</v>
      </c>
      <c r="L77" s="9">
        <f t="shared" si="77"/>
        <v>0</v>
      </c>
      <c r="M77" s="72">
        <f t="shared" si="77"/>
        <v>1</v>
      </c>
      <c r="N77" s="80">
        <f t="shared" si="77"/>
        <v>0</v>
      </c>
      <c r="O77" s="15">
        <f t="shared" si="75"/>
        <v>0</v>
      </c>
      <c r="P77" s="9">
        <f t="shared" ref="P77:R79" si="78">P78</f>
        <v>0</v>
      </c>
      <c r="Q77" s="12">
        <f t="shared" si="78"/>
        <v>0</v>
      </c>
      <c r="R77" s="104">
        <f t="shared" si="78"/>
        <v>0</v>
      </c>
    </row>
    <row r="78" spans="1:18" ht="20.25" thickTop="1" thickBot="1" x14ac:dyDescent="0.45">
      <c r="A78" s="34"/>
      <c r="B78" s="2" t="s">
        <v>32</v>
      </c>
      <c r="C78" s="57">
        <f t="shared" si="0"/>
        <v>1</v>
      </c>
      <c r="D78" s="47">
        <f t="shared" si="3"/>
        <v>0</v>
      </c>
      <c r="E78" s="37"/>
      <c r="F78" s="48"/>
      <c r="G78" s="39">
        <f t="shared" si="5"/>
        <v>0</v>
      </c>
      <c r="H78" s="37"/>
      <c r="I78" s="63"/>
      <c r="J78" s="84"/>
      <c r="K78" s="65">
        <f t="shared" si="37"/>
        <v>1</v>
      </c>
      <c r="L78" s="37"/>
      <c r="M78" s="76">
        <v>1</v>
      </c>
      <c r="N78" s="84"/>
      <c r="O78" s="39">
        <f t="shared" si="75"/>
        <v>0</v>
      </c>
      <c r="P78" s="37"/>
      <c r="Q78" s="63"/>
      <c r="R78" s="107"/>
    </row>
    <row r="79" spans="1:18" ht="20.25" thickTop="1" thickBot="1" x14ac:dyDescent="0.45">
      <c r="A79" s="109" t="s">
        <v>227</v>
      </c>
      <c r="B79" s="110"/>
      <c r="C79" s="58">
        <f>D79+G79+K79+O79</f>
        <v>1</v>
      </c>
      <c r="D79" s="43">
        <f t="shared" ref="D79:D80" si="79">E79+F79</f>
        <v>0</v>
      </c>
      <c r="E79" s="9">
        <f>E80</f>
        <v>0</v>
      </c>
      <c r="F79" s="21">
        <f>F80</f>
        <v>0</v>
      </c>
      <c r="G79" s="15">
        <f t="shared" ref="G79:G80" si="80">H79+I79+J79</f>
        <v>0</v>
      </c>
      <c r="H79" s="9">
        <f t="shared" si="76"/>
        <v>0</v>
      </c>
      <c r="I79" s="12">
        <f t="shared" si="76"/>
        <v>0</v>
      </c>
      <c r="J79" s="80">
        <f t="shared" si="77"/>
        <v>0</v>
      </c>
      <c r="K79" s="20">
        <f t="shared" ref="K79:K80" si="81">L79+M79+N79</f>
        <v>1</v>
      </c>
      <c r="L79" s="9">
        <f t="shared" si="77"/>
        <v>1</v>
      </c>
      <c r="M79" s="72">
        <f t="shared" si="77"/>
        <v>0</v>
      </c>
      <c r="N79" s="80">
        <f t="shared" si="77"/>
        <v>0</v>
      </c>
      <c r="O79" s="15">
        <f t="shared" si="75"/>
        <v>0</v>
      </c>
      <c r="P79" s="9">
        <f t="shared" si="78"/>
        <v>0</v>
      </c>
      <c r="Q79" s="12">
        <f t="shared" si="78"/>
        <v>0</v>
      </c>
      <c r="R79" s="104">
        <f t="shared" si="78"/>
        <v>0</v>
      </c>
    </row>
    <row r="80" spans="1:18" ht="20.25" thickTop="1" thickBot="1" x14ac:dyDescent="0.45">
      <c r="A80" s="34"/>
      <c r="B80" s="2" t="s">
        <v>228</v>
      </c>
      <c r="C80" s="57">
        <f>D80+G80+K80+O80</f>
        <v>1</v>
      </c>
      <c r="D80" s="47">
        <f t="shared" si="79"/>
        <v>0</v>
      </c>
      <c r="E80" s="37"/>
      <c r="F80" s="48"/>
      <c r="G80" s="39">
        <f t="shared" si="80"/>
        <v>0</v>
      </c>
      <c r="H80" s="37"/>
      <c r="I80" s="63"/>
      <c r="J80" s="84"/>
      <c r="K80" s="65">
        <f t="shared" si="81"/>
        <v>1</v>
      </c>
      <c r="L80" s="37">
        <v>1</v>
      </c>
      <c r="M80" s="76"/>
      <c r="N80" s="84"/>
      <c r="O80" s="39">
        <f t="shared" si="75"/>
        <v>0</v>
      </c>
      <c r="P80" s="37"/>
      <c r="Q80" s="63"/>
      <c r="R80" s="107"/>
    </row>
    <row r="81" spans="1:18" ht="20.25" thickTop="1" thickBot="1" x14ac:dyDescent="0.45">
      <c r="A81" s="109" t="s">
        <v>33</v>
      </c>
      <c r="B81" s="110"/>
      <c r="C81" s="58">
        <f t="shared" si="0"/>
        <v>29</v>
      </c>
      <c r="D81" s="43">
        <f t="shared" si="3"/>
        <v>1</v>
      </c>
      <c r="E81" s="9">
        <f>SUM(E82:E92)</f>
        <v>0</v>
      </c>
      <c r="F81" s="21">
        <f>SUM(F82:F92)</f>
        <v>1</v>
      </c>
      <c r="G81" s="15">
        <f t="shared" si="5"/>
        <v>0</v>
      </c>
      <c r="H81" s="9">
        <f>SUM(H82:H92)</f>
        <v>0</v>
      </c>
      <c r="I81" s="12">
        <f>SUM(I82:I92)</f>
        <v>0</v>
      </c>
      <c r="J81" s="80">
        <f>SUM(J82:J92)</f>
        <v>0</v>
      </c>
      <c r="K81" s="20">
        <f t="shared" si="37"/>
        <v>27</v>
      </c>
      <c r="L81" s="9">
        <f>SUM(L82:L92)</f>
        <v>10</v>
      </c>
      <c r="M81" s="72">
        <f>SUM(M82:M92)</f>
        <v>17</v>
      </c>
      <c r="N81" s="80">
        <f>SUM(N82:N92)</f>
        <v>0</v>
      </c>
      <c r="O81" s="15">
        <f t="shared" si="75"/>
        <v>1</v>
      </c>
      <c r="P81" s="9">
        <f>SUM(P82:P92)</f>
        <v>0</v>
      </c>
      <c r="Q81" s="12">
        <f>SUM(Q82:Q92)</f>
        <v>1</v>
      </c>
      <c r="R81" s="104">
        <f>SUM(R82:R92)</f>
        <v>0</v>
      </c>
    </row>
    <row r="82" spans="1:18" ht="19.5" thickTop="1" x14ac:dyDescent="0.4">
      <c r="A82" s="34"/>
      <c r="B82" s="51" t="s">
        <v>34</v>
      </c>
      <c r="C82" s="59">
        <f t="shared" si="0"/>
        <v>4</v>
      </c>
      <c r="D82" s="44">
        <f t="shared" si="3"/>
        <v>0</v>
      </c>
      <c r="E82" s="4"/>
      <c r="F82" s="23"/>
      <c r="G82" s="16">
        <f t="shared" si="5"/>
        <v>0</v>
      </c>
      <c r="H82" s="4"/>
      <c r="I82" s="13"/>
      <c r="J82" s="81"/>
      <c r="K82" s="22">
        <f t="shared" si="37"/>
        <v>4</v>
      </c>
      <c r="L82" s="4">
        <v>1</v>
      </c>
      <c r="M82" s="73">
        <v>3</v>
      </c>
      <c r="N82" s="81"/>
      <c r="O82" s="16">
        <f t="shared" si="75"/>
        <v>0</v>
      </c>
      <c r="P82" s="4"/>
      <c r="Q82" s="13"/>
      <c r="R82" s="105"/>
    </row>
    <row r="83" spans="1:18" x14ac:dyDescent="0.4">
      <c r="A83" s="34"/>
      <c r="B83" s="52" t="s">
        <v>245</v>
      </c>
      <c r="C83" s="60">
        <f>D83+G83+K83+O83</f>
        <v>4</v>
      </c>
      <c r="D83" s="45">
        <f t="shared" ref="D83" si="82">E83+F83</f>
        <v>1</v>
      </c>
      <c r="E83" s="3"/>
      <c r="F83" s="25">
        <v>1</v>
      </c>
      <c r="G83" s="17">
        <f>H83+I83+J83</f>
        <v>0</v>
      </c>
      <c r="H83" s="3"/>
      <c r="I83" s="14"/>
      <c r="J83" s="82"/>
      <c r="K83" s="24">
        <f>L83+M83+N83</f>
        <v>3</v>
      </c>
      <c r="L83" s="3"/>
      <c r="M83" s="74">
        <v>3</v>
      </c>
      <c r="N83" s="82"/>
      <c r="O83" s="17">
        <f t="shared" si="75"/>
        <v>0</v>
      </c>
      <c r="P83" s="3"/>
      <c r="Q83" s="14"/>
      <c r="R83" s="106"/>
    </row>
    <row r="84" spans="1:18" x14ac:dyDescent="0.4">
      <c r="A84" s="34"/>
      <c r="B84" s="52" t="s">
        <v>132</v>
      </c>
      <c r="C84" s="60">
        <f t="shared" ref="C84" si="83">D84+G84+K84+O84</f>
        <v>4</v>
      </c>
      <c r="D84" s="45">
        <f t="shared" si="3"/>
        <v>0</v>
      </c>
      <c r="E84" s="3"/>
      <c r="F84" s="25"/>
      <c r="G84" s="17">
        <f t="shared" ref="G84" si="84">H84+I84+J84</f>
        <v>0</v>
      </c>
      <c r="H84" s="3"/>
      <c r="I84" s="14"/>
      <c r="J84" s="82"/>
      <c r="K84" s="24">
        <f t="shared" ref="K84" si="85">L84+M84+N84</f>
        <v>3</v>
      </c>
      <c r="L84" s="3">
        <v>2</v>
      </c>
      <c r="M84" s="74">
        <v>1</v>
      </c>
      <c r="N84" s="82"/>
      <c r="O84" s="17">
        <f t="shared" si="75"/>
        <v>1</v>
      </c>
      <c r="P84" s="3"/>
      <c r="Q84" s="14">
        <v>1</v>
      </c>
      <c r="R84" s="106"/>
    </row>
    <row r="85" spans="1:18" x14ac:dyDescent="0.4">
      <c r="A85" s="34"/>
      <c r="B85" s="52" t="s">
        <v>35</v>
      </c>
      <c r="C85" s="60">
        <f t="shared" si="0"/>
        <v>4</v>
      </c>
      <c r="D85" s="45">
        <f t="shared" si="3"/>
        <v>0</v>
      </c>
      <c r="E85" s="3"/>
      <c r="F85" s="25"/>
      <c r="G85" s="17">
        <f t="shared" si="5"/>
        <v>0</v>
      </c>
      <c r="H85" s="3"/>
      <c r="I85" s="14"/>
      <c r="J85" s="82"/>
      <c r="K85" s="24">
        <f t="shared" si="37"/>
        <v>4</v>
      </c>
      <c r="L85" s="3">
        <v>2</v>
      </c>
      <c r="M85" s="74">
        <v>2</v>
      </c>
      <c r="N85" s="82"/>
      <c r="O85" s="17">
        <f t="shared" si="75"/>
        <v>0</v>
      </c>
      <c r="P85" s="3"/>
      <c r="Q85" s="14"/>
      <c r="R85" s="106"/>
    </row>
    <row r="86" spans="1:18" x14ac:dyDescent="0.4">
      <c r="A86" s="34"/>
      <c r="B86" s="52" t="s">
        <v>36</v>
      </c>
      <c r="C86" s="60">
        <f t="shared" ref="C86:C154" si="86">D86+G86+K86+O86</f>
        <v>1</v>
      </c>
      <c r="D86" s="45">
        <f>E86+F86</f>
        <v>0</v>
      </c>
      <c r="E86" s="3"/>
      <c r="F86" s="25"/>
      <c r="G86" s="17">
        <f t="shared" si="5"/>
        <v>0</v>
      </c>
      <c r="H86" s="3"/>
      <c r="I86" s="14"/>
      <c r="J86" s="82"/>
      <c r="K86" s="24">
        <f t="shared" si="37"/>
        <v>1</v>
      </c>
      <c r="L86" s="3">
        <v>1</v>
      </c>
      <c r="M86" s="74"/>
      <c r="N86" s="82"/>
      <c r="O86" s="17">
        <f t="shared" si="75"/>
        <v>0</v>
      </c>
      <c r="P86" s="3"/>
      <c r="Q86" s="14"/>
      <c r="R86" s="106"/>
    </row>
    <row r="87" spans="1:18" x14ac:dyDescent="0.4">
      <c r="A87" s="34"/>
      <c r="B87" s="52" t="s">
        <v>134</v>
      </c>
      <c r="C87" s="60">
        <f t="shared" si="86"/>
        <v>1</v>
      </c>
      <c r="D87" s="45">
        <f t="shared" ref="D87:D90" si="87">E87+F87</f>
        <v>0</v>
      </c>
      <c r="E87" s="3"/>
      <c r="F87" s="25"/>
      <c r="G87" s="17">
        <f t="shared" si="5"/>
        <v>0</v>
      </c>
      <c r="H87" s="3"/>
      <c r="I87" s="14"/>
      <c r="J87" s="82"/>
      <c r="K87" s="24">
        <f t="shared" si="37"/>
        <v>1</v>
      </c>
      <c r="L87" s="3"/>
      <c r="M87" s="74">
        <v>1</v>
      </c>
      <c r="N87" s="82"/>
      <c r="O87" s="17">
        <f t="shared" si="75"/>
        <v>0</v>
      </c>
      <c r="P87" s="3"/>
      <c r="Q87" s="14"/>
      <c r="R87" s="106"/>
    </row>
    <row r="88" spans="1:18" x14ac:dyDescent="0.4">
      <c r="A88" s="34"/>
      <c r="B88" s="52" t="s">
        <v>133</v>
      </c>
      <c r="C88" s="60">
        <f t="shared" si="86"/>
        <v>6</v>
      </c>
      <c r="D88" s="45">
        <f t="shared" ref="D88" si="88">E88+F88</f>
        <v>0</v>
      </c>
      <c r="E88" s="3"/>
      <c r="F88" s="25"/>
      <c r="G88" s="17">
        <f t="shared" ref="G88:G157" si="89">H88+I88+J88</f>
        <v>0</v>
      </c>
      <c r="H88" s="3"/>
      <c r="I88" s="14"/>
      <c r="J88" s="82"/>
      <c r="K88" s="24">
        <f t="shared" si="37"/>
        <v>6</v>
      </c>
      <c r="L88" s="3">
        <v>3</v>
      </c>
      <c r="M88" s="74">
        <v>3</v>
      </c>
      <c r="N88" s="82"/>
      <c r="O88" s="17">
        <f t="shared" si="75"/>
        <v>0</v>
      </c>
      <c r="P88" s="3"/>
      <c r="Q88" s="14"/>
      <c r="R88" s="106"/>
    </row>
    <row r="89" spans="1:18" x14ac:dyDescent="0.4">
      <c r="A89" s="34"/>
      <c r="B89" s="52" t="s">
        <v>173</v>
      </c>
      <c r="C89" s="60">
        <f t="shared" si="86"/>
        <v>2</v>
      </c>
      <c r="D89" s="45">
        <f t="shared" si="87"/>
        <v>0</v>
      </c>
      <c r="E89" s="3"/>
      <c r="F89" s="25"/>
      <c r="G89" s="17">
        <f t="shared" si="89"/>
        <v>0</v>
      </c>
      <c r="H89" s="3"/>
      <c r="I89" s="14"/>
      <c r="J89" s="82"/>
      <c r="K89" s="24">
        <f t="shared" ref="K89:K90" si="90">L89+M89+N89</f>
        <v>2</v>
      </c>
      <c r="L89" s="3"/>
      <c r="M89" s="74">
        <v>2</v>
      </c>
      <c r="N89" s="82"/>
      <c r="O89" s="17">
        <f t="shared" si="75"/>
        <v>0</v>
      </c>
      <c r="P89" s="3"/>
      <c r="Q89" s="14"/>
      <c r="R89" s="106"/>
    </row>
    <row r="90" spans="1:18" x14ac:dyDescent="0.4">
      <c r="A90" s="34"/>
      <c r="B90" s="52" t="s">
        <v>174</v>
      </c>
      <c r="C90" s="60">
        <f t="shared" si="86"/>
        <v>1</v>
      </c>
      <c r="D90" s="45">
        <f t="shared" si="87"/>
        <v>0</v>
      </c>
      <c r="E90" s="3"/>
      <c r="F90" s="25"/>
      <c r="G90" s="17">
        <f t="shared" si="89"/>
        <v>0</v>
      </c>
      <c r="H90" s="3"/>
      <c r="I90" s="14"/>
      <c r="J90" s="82"/>
      <c r="K90" s="24">
        <f t="shared" si="90"/>
        <v>1</v>
      </c>
      <c r="L90" s="3">
        <v>1</v>
      </c>
      <c r="M90" s="74"/>
      <c r="N90" s="82"/>
      <c r="O90" s="17">
        <f t="shared" si="75"/>
        <v>0</v>
      </c>
      <c r="P90" s="3"/>
      <c r="Q90" s="14"/>
      <c r="R90" s="106"/>
    </row>
    <row r="91" spans="1:18" x14ac:dyDescent="0.4">
      <c r="A91" s="34"/>
      <c r="B91" s="52" t="s">
        <v>175</v>
      </c>
      <c r="C91" s="60">
        <f t="shared" si="86"/>
        <v>1</v>
      </c>
      <c r="D91" s="45">
        <f t="shared" si="3"/>
        <v>0</v>
      </c>
      <c r="E91" s="3"/>
      <c r="F91" s="25"/>
      <c r="G91" s="17">
        <f t="shared" si="89"/>
        <v>0</v>
      </c>
      <c r="H91" s="3"/>
      <c r="I91" s="14"/>
      <c r="J91" s="82"/>
      <c r="K91" s="24">
        <f t="shared" si="37"/>
        <v>1</v>
      </c>
      <c r="L91" s="3"/>
      <c r="M91" s="74">
        <v>1</v>
      </c>
      <c r="N91" s="82"/>
      <c r="O91" s="17">
        <f t="shared" si="75"/>
        <v>0</v>
      </c>
      <c r="P91" s="3"/>
      <c r="Q91" s="14"/>
      <c r="R91" s="106"/>
    </row>
    <row r="92" spans="1:18" ht="19.5" thickBot="1" x14ac:dyDescent="0.45">
      <c r="A92" s="34"/>
      <c r="B92" s="53" t="s">
        <v>37</v>
      </c>
      <c r="C92" s="61">
        <f t="shared" si="86"/>
        <v>1</v>
      </c>
      <c r="D92" s="46">
        <f t="shared" si="3"/>
        <v>0</v>
      </c>
      <c r="E92" s="27"/>
      <c r="F92" s="30"/>
      <c r="G92" s="26">
        <f t="shared" si="89"/>
        <v>0</v>
      </c>
      <c r="H92" s="27"/>
      <c r="I92" s="28"/>
      <c r="J92" s="83"/>
      <c r="K92" s="29">
        <f t="shared" si="37"/>
        <v>1</v>
      </c>
      <c r="L92" s="27"/>
      <c r="M92" s="75">
        <v>1</v>
      </c>
      <c r="N92" s="83"/>
      <c r="O92" s="26">
        <f t="shared" si="75"/>
        <v>0</v>
      </c>
      <c r="P92" s="27"/>
      <c r="Q92" s="28"/>
      <c r="R92" s="102"/>
    </row>
    <row r="93" spans="1:18" ht="20.25" thickTop="1" thickBot="1" x14ac:dyDescent="0.45">
      <c r="A93" s="109" t="s">
        <v>38</v>
      </c>
      <c r="B93" s="110"/>
      <c r="C93" s="58">
        <f t="shared" si="86"/>
        <v>101</v>
      </c>
      <c r="D93" s="43">
        <f t="shared" si="3"/>
        <v>3</v>
      </c>
      <c r="E93" s="9">
        <f>SUM(E94:E112)</f>
        <v>3</v>
      </c>
      <c r="F93" s="21">
        <f>SUM(F94:F112)</f>
        <v>0</v>
      </c>
      <c r="G93" s="15">
        <f t="shared" si="89"/>
        <v>13</v>
      </c>
      <c r="H93" s="9">
        <f>SUM(H94:H112)</f>
        <v>7</v>
      </c>
      <c r="I93" s="12">
        <f>SUM(I94:I112)</f>
        <v>6</v>
      </c>
      <c r="J93" s="80">
        <f>SUM(J94:J112)</f>
        <v>0</v>
      </c>
      <c r="K93" s="20">
        <f t="shared" si="37"/>
        <v>85</v>
      </c>
      <c r="L93" s="9">
        <f>SUM(L94:L112)</f>
        <v>27</v>
      </c>
      <c r="M93" s="72">
        <f>SUM(M94:M112)</f>
        <v>58</v>
      </c>
      <c r="N93" s="80">
        <f>SUM(N94:N112)</f>
        <v>0</v>
      </c>
      <c r="O93" s="15">
        <f t="shared" si="75"/>
        <v>0</v>
      </c>
      <c r="P93" s="9">
        <f>SUM(P94:P112)</f>
        <v>0</v>
      </c>
      <c r="Q93" s="12">
        <f>SUM(Q94:Q112)</f>
        <v>0</v>
      </c>
      <c r="R93" s="104">
        <f>SUM(R94:R112)</f>
        <v>0</v>
      </c>
    </row>
    <row r="94" spans="1:18" ht="19.5" thickTop="1" x14ac:dyDescent="0.4">
      <c r="A94" s="34"/>
      <c r="B94" s="31" t="s">
        <v>176</v>
      </c>
      <c r="C94" s="59">
        <f t="shared" si="86"/>
        <v>1</v>
      </c>
      <c r="D94" s="44">
        <f t="shared" si="3"/>
        <v>0</v>
      </c>
      <c r="E94" s="4"/>
      <c r="F94" s="23"/>
      <c r="G94" s="16">
        <f t="shared" si="89"/>
        <v>0</v>
      </c>
      <c r="H94" s="4"/>
      <c r="I94" s="13"/>
      <c r="J94" s="81"/>
      <c r="K94" s="22">
        <f t="shared" si="37"/>
        <v>1</v>
      </c>
      <c r="L94" s="4">
        <v>1</v>
      </c>
      <c r="M94" s="73"/>
      <c r="N94" s="81"/>
      <c r="O94" s="16">
        <f t="shared" si="75"/>
        <v>0</v>
      </c>
      <c r="P94" s="4"/>
      <c r="Q94" s="13"/>
      <c r="R94" s="105"/>
    </row>
    <row r="95" spans="1:18" x14ac:dyDescent="0.4">
      <c r="A95" s="34"/>
      <c r="B95" s="32" t="s">
        <v>39</v>
      </c>
      <c r="C95" s="60">
        <f t="shared" si="86"/>
        <v>1</v>
      </c>
      <c r="D95" s="45">
        <f t="shared" si="3"/>
        <v>0</v>
      </c>
      <c r="E95" s="3"/>
      <c r="F95" s="25"/>
      <c r="G95" s="17">
        <f t="shared" si="89"/>
        <v>0</v>
      </c>
      <c r="H95" s="3"/>
      <c r="I95" s="14"/>
      <c r="J95" s="82"/>
      <c r="K95" s="24">
        <f t="shared" ref="K95" si="91">L95+M95+N95</f>
        <v>1</v>
      </c>
      <c r="L95" s="3"/>
      <c r="M95" s="74">
        <v>1</v>
      </c>
      <c r="N95" s="82"/>
      <c r="O95" s="17">
        <f t="shared" si="75"/>
        <v>0</v>
      </c>
      <c r="P95" s="3"/>
      <c r="Q95" s="14"/>
      <c r="R95" s="106"/>
    </row>
    <row r="96" spans="1:18" x14ac:dyDescent="0.4">
      <c r="A96" s="34"/>
      <c r="B96" s="32" t="s">
        <v>135</v>
      </c>
      <c r="C96" s="60">
        <f t="shared" si="86"/>
        <v>11</v>
      </c>
      <c r="D96" s="45">
        <f t="shared" ref="D96:D98" si="92">E96+F96</f>
        <v>0</v>
      </c>
      <c r="E96" s="3"/>
      <c r="F96" s="25"/>
      <c r="G96" s="17">
        <f t="shared" si="89"/>
        <v>1</v>
      </c>
      <c r="H96" s="3">
        <v>1</v>
      </c>
      <c r="I96" s="14"/>
      <c r="J96" s="82"/>
      <c r="K96" s="24">
        <f t="shared" si="37"/>
        <v>10</v>
      </c>
      <c r="L96" s="3">
        <v>5</v>
      </c>
      <c r="M96" s="74">
        <v>5</v>
      </c>
      <c r="N96" s="82"/>
      <c r="O96" s="17">
        <f t="shared" si="75"/>
        <v>0</v>
      </c>
      <c r="P96" s="3"/>
      <c r="Q96" s="14"/>
      <c r="R96" s="106"/>
    </row>
    <row r="97" spans="1:18" x14ac:dyDescent="0.4">
      <c r="A97" s="34"/>
      <c r="B97" s="32" t="s">
        <v>246</v>
      </c>
      <c r="C97" s="60">
        <f t="shared" ref="C97" si="93">D97+G97+K97+O97</f>
        <v>1</v>
      </c>
      <c r="D97" s="45">
        <f t="shared" si="92"/>
        <v>0</v>
      </c>
      <c r="E97" s="3"/>
      <c r="F97" s="25"/>
      <c r="G97" s="17">
        <f t="shared" ref="G97" si="94">H97+I97+J97</f>
        <v>1</v>
      </c>
      <c r="H97" s="3"/>
      <c r="I97" s="14">
        <v>1</v>
      </c>
      <c r="J97" s="82"/>
      <c r="K97" s="24">
        <f t="shared" ref="K97" si="95">L97+M97+N97</f>
        <v>0</v>
      </c>
      <c r="L97" s="3"/>
      <c r="M97" s="74"/>
      <c r="N97" s="82"/>
      <c r="O97" s="17">
        <f t="shared" si="75"/>
        <v>0</v>
      </c>
      <c r="P97" s="3"/>
      <c r="Q97" s="14"/>
      <c r="R97" s="106"/>
    </row>
    <row r="98" spans="1:18" x14ac:dyDescent="0.4">
      <c r="A98" s="34"/>
      <c r="B98" s="32" t="s">
        <v>136</v>
      </c>
      <c r="C98" s="60">
        <f t="shared" si="86"/>
        <v>3</v>
      </c>
      <c r="D98" s="45">
        <f t="shared" si="92"/>
        <v>0</v>
      </c>
      <c r="E98" s="3"/>
      <c r="F98" s="25"/>
      <c r="G98" s="17">
        <f t="shared" si="89"/>
        <v>0</v>
      </c>
      <c r="H98" s="3"/>
      <c r="I98" s="14"/>
      <c r="J98" s="82"/>
      <c r="K98" s="24">
        <f t="shared" si="37"/>
        <v>3</v>
      </c>
      <c r="L98" s="3">
        <v>2</v>
      </c>
      <c r="M98" s="74">
        <v>1</v>
      </c>
      <c r="N98" s="82"/>
      <c r="O98" s="17">
        <f t="shared" si="75"/>
        <v>0</v>
      </c>
      <c r="P98" s="3"/>
      <c r="Q98" s="14"/>
      <c r="R98" s="106"/>
    </row>
    <row r="99" spans="1:18" x14ac:dyDescent="0.4">
      <c r="A99" s="34"/>
      <c r="B99" s="32" t="s">
        <v>137</v>
      </c>
      <c r="C99" s="60">
        <f t="shared" si="86"/>
        <v>1</v>
      </c>
      <c r="D99" s="45">
        <f t="shared" ref="D99" si="96">E99+F99</f>
        <v>0</v>
      </c>
      <c r="E99" s="3"/>
      <c r="F99" s="25"/>
      <c r="G99" s="17">
        <f t="shared" si="89"/>
        <v>0</v>
      </c>
      <c r="H99" s="3"/>
      <c r="I99" s="14"/>
      <c r="J99" s="82"/>
      <c r="K99" s="24">
        <f t="shared" si="37"/>
        <v>1</v>
      </c>
      <c r="L99" s="3">
        <v>1</v>
      </c>
      <c r="M99" s="74"/>
      <c r="N99" s="82"/>
      <c r="O99" s="17">
        <f t="shared" si="75"/>
        <v>0</v>
      </c>
      <c r="P99" s="3"/>
      <c r="Q99" s="14"/>
      <c r="R99" s="106"/>
    </row>
    <row r="100" spans="1:18" x14ac:dyDescent="0.4">
      <c r="A100" s="34"/>
      <c r="B100" s="32" t="s">
        <v>177</v>
      </c>
      <c r="C100" s="60">
        <f t="shared" si="86"/>
        <v>2</v>
      </c>
      <c r="D100" s="45">
        <f t="shared" ref="D100" si="97">E100+F100</f>
        <v>0</v>
      </c>
      <c r="E100" s="3"/>
      <c r="F100" s="25"/>
      <c r="G100" s="17">
        <f t="shared" si="89"/>
        <v>0</v>
      </c>
      <c r="H100" s="3"/>
      <c r="I100" s="14"/>
      <c r="J100" s="82"/>
      <c r="K100" s="24">
        <f t="shared" ref="K100" si="98">L100+M100+N100</f>
        <v>2</v>
      </c>
      <c r="L100" s="3">
        <v>1</v>
      </c>
      <c r="M100" s="74">
        <v>1</v>
      </c>
      <c r="N100" s="82"/>
      <c r="O100" s="17">
        <f t="shared" si="75"/>
        <v>0</v>
      </c>
      <c r="P100" s="3"/>
      <c r="Q100" s="14"/>
      <c r="R100" s="106"/>
    </row>
    <row r="101" spans="1:18" x14ac:dyDescent="0.4">
      <c r="A101" s="34"/>
      <c r="B101" s="32" t="s">
        <v>40</v>
      </c>
      <c r="C101" s="60">
        <f t="shared" si="86"/>
        <v>8</v>
      </c>
      <c r="D101" s="45">
        <f t="shared" si="3"/>
        <v>1</v>
      </c>
      <c r="E101" s="3">
        <v>1</v>
      </c>
      <c r="F101" s="25"/>
      <c r="G101" s="17">
        <f t="shared" si="89"/>
        <v>0</v>
      </c>
      <c r="H101" s="3"/>
      <c r="I101" s="14"/>
      <c r="J101" s="82"/>
      <c r="K101" s="24">
        <f t="shared" si="37"/>
        <v>7</v>
      </c>
      <c r="L101" s="3">
        <v>3</v>
      </c>
      <c r="M101" s="74">
        <v>4</v>
      </c>
      <c r="N101" s="82"/>
      <c r="O101" s="17">
        <f t="shared" si="75"/>
        <v>0</v>
      </c>
      <c r="P101" s="3"/>
      <c r="Q101" s="14"/>
      <c r="R101" s="106"/>
    </row>
    <row r="102" spans="1:18" x14ac:dyDescent="0.4">
      <c r="A102" s="34"/>
      <c r="B102" s="32" t="s">
        <v>41</v>
      </c>
      <c r="C102" s="60">
        <f t="shared" si="86"/>
        <v>4</v>
      </c>
      <c r="D102" s="45">
        <f t="shared" si="3"/>
        <v>0</v>
      </c>
      <c r="E102" s="3"/>
      <c r="F102" s="25"/>
      <c r="G102" s="17">
        <f t="shared" si="89"/>
        <v>1</v>
      </c>
      <c r="H102" s="3">
        <v>1</v>
      </c>
      <c r="I102" s="14"/>
      <c r="J102" s="82"/>
      <c r="K102" s="24">
        <f t="shared" si="37"/>
        <v>3</v>
      </c>
      <c r="L102" s="3">
        <v>1</v>
      </c>
      <c r="M102" s="74">
        <v>2</v>
      </c>
      <c r="N102" s="82"/>
      <c r="O102" s="17">
        <f t="shared" si="75"/>
        <v>0</v>
      </c>
      <c r="P102" s="3"/>
      <c r="Q102" s="14"/>
      <c r="R102" s="106"/>
    </row>
    <row r="103" spans="1:18" x14ac:dyDescent="0.4">
      <c r="A103" s="34"/>
      <c r="B103" s="32" t="s">
        <v>42</v>
      </c>
      <c r="C103" s="60">
        <f t="shared" si="86"/>
        <v>38</v>
      </c>
      <c r="D103" s="45">
        <f t="shared" si="3"/>
        <v>1</v>
      </c>
      <c r="E103" s="3">
        <v>1</v>
      </c>
      <c r="F103" s="25"/>
      <c r="G103" s="17">
        <f t="shared" si="89"/>
        <v>6</v>
      </c>
      <c r="H103" s="3">
        <v>4</v>
      </c>
      <c r="I103" s="14">
        <v>2</v>
      </c>
      <c r="J103" s="82"/>
      <c r="K103" s="24">
        <f t="shared" si="37"/>
        <v>31</v>
      </c>
      <c r="L103" s="3">
        <v>5</v>
      </c>
      <c r="M103" s="74">
        <v>26</v>
      </c>
      <c r="N103" s="82"/>
      <c r="O103" s="17">
        <f t="shared" si="75"/>
        <v>0</v>
      </c>
      <c r="P103" s="3"/>
      <c r="Q103" s="14"/>
      <c r="R103" s="106"/>
    </row>
    <row r="104" spans="1:18" x14ac:dyDescent="0.4">
      <c r="A104" s="34"/>
      <c r="B104" s="32" t="s">
        <v>247</v>
      </c>
      <c r="C104" s="60">
        <f t="shared" ref="C104" si="99">D104+G104+K104+O104</f>
        <v>1</v>
      </c>
      <c r="D104" s="45">
        <f t="shared" ref="D104" si="100">E104+F104</f>
        <v>0</v>
      </c>
      <c r="E104" s="3"/>
      <c r="F104" s="25"/>
      <c r="G104" s="17">
        <f t="shared" ref="G104" si="101">H104+I104+J104</f>
        <v>0</v>
      </c>
      <c r="H104" s="3"/>
      <c r="I104" s="14"/>
      <c r="J104" s="82"/>
      <c r="K104" s="24">
        <f t="shared" ref="K104" si="102">L104+M104+N104</f>
        <v>1</v>
      </c>
      <c r="L104" s="3"/>
      <c r="M104" s="74">
        <v>1</v>
      </c>
      <c r="N104" s="82"/>
      <c r="O104" s="17">
        <f t="shared" si="75"/>
        <v>0</v>
      </c>
      <c r="P104" s="3"/>
      <c r="Q104" s="14"/>
      <c r="R104" s="106"/>
    </row>
    <row r="105" spans="1:18" x14ac:dyDescent="0.4">
      <c r="A105" s="34"/>
      <c r="B105" s="32" t="s">
        <v>248</v>
      </c>
      <c r="C105" s="60">
        <f t="shared" si="86"/>
        <v>1</v>
      </c>
      <c r="D105" s="45">
        <f t="shared" si="3"/>
        <v>0</v>
      </c>
      <c r="E105" s="3"/>
      <c r="F105" s="25"/>
      <c r="G105" s="17">
        <f t="shared" si="89"/>
        <v>0</v>
      </c>
      <c r="H105" s="3"/>
      <c r="I105" s="14"/>
      <c r="J105" s="82"/>
      <c r="K105" s="24">
        <f t="shared" si="37"/>
        <v>1</v>
      </c>
      <c r="L105" s="3"/>
      <c r="M105" s="74">
        <v>1</v>
      </c>
      <c r="N105" s="82"/>
      <c r="O105" s="17">
        <f t="shared" si="75"/>
        <v>0</v>
      </c>
      <c r="P105" s="3"/>
      <c r="Q105" s="14"/>
      <c r="R105" s="106"/>
    </row>
    <row r="106" spans="1:18" x14ac:dyDescent="0.4">
      <c r="A106" s="34"/>
      <c r="B106" s="32" t="s">
        <v>43</v>
      </c>
      <c r="C106" s="60">
        <f>D106+G106+K106+O106</f>
        <v>4</v>
      </c>
      <c r="D106" s="45">
        <f>E106+F106</f>
        <v>0</v>
      </c>
      <c r="E106" s="3"/>
      <c r="F106" s="25"/>
      <c r="G106" s="17">
        <f>H106+I106+J106</f>
        <v>1</v>
      </c>
      <c r="H106" s="3"/>
      <c r="I106" s="14">
        <v>1</v>
      </c>
      <c r="J106" s="82"/>
      <c r="K106" s="24">
        <f>L106+M106+N106</f>
        <v>3</v>
      </c>
      <c r="L106" s="3">
        <v>1</v>
      </c>
      <c r="M106" s="74">
        <v>2</v>
      </c>
      <c r="N106" s="82"/>
      <c r="O106" s="17">
        <f>P106+Q106+R106</f>
        <v>0</v>
      </c>
      <c r="P106" s="3"/>
      <c r="Q106" s="14"/>
      <c r="R106" s="106"/>
    </row>
    <row r="107" spans="1:18" x14ac:dyDescent="0.4">
      <c r="A107" s="34"/>
      <c r="B107" s="32" t="s">
        <v>44</v>
      </c>
      <c r="C107" s="60">
        <f t="shared" si="86"/>
        <v>15</v>
      </c>
      <c r="D107" s="45">
        <f t="shared" ref="D107" si="103">E107+F107</f>
        <v>0</v>
      </c>
      <c r="E107" s="3"/>
      <c r="F107" s="25"/>
      <c r="G107" s="17">
        <f t="shared" si="89"/>
        <v>0</v>
      </c>
      <c r="H107" s="3"/>
      <c r="I107" s="14"/>
      <c r="J107" s="82"/>
      <c r="K107" s="24">
        <f t="shared" ref="K107" si="104">L107+M107+N107</f>
        <v>15</v>
      </c>
      <c r="L107" s="3">
        <v>5</v>
      </c>
      <c r="M107" s="74">
        <v>10</v>
      </c>
      <c r="N107" s="82"/>
      <c r="O107" s="17">
        <f t="shared" si="75"/>
        <v>0</v>
      </c>
      <c r="P107" s="3"/>
      <c r="Q107" s="14"/>
      <c r="R107" s="106"/>
    </row>
    <row r="108" spans="1:18" x14ac:dyDescent="0.4">
      <c r="A108" s="34"/>
      <c r="B108" s="32" t="s">
        <v>178</v>
      </c>
      <c r="C108" s="60">
        <f t="shared" si="86"/>
        <v>1</v>
      </c>
      <c r="D108" s="45">
        <f t="shared" si="3"/>
        <v>0</v>
      </c>
      <c r="E108" s="3"/>
      <c r="F108" s="25"/>
      <c r="G108" s="17">
        <f t="shared" si="89"/>
        <v>0</v>
      </c>
      <c r="H108" s="3"/>
      <c r="I108" s="14"/>
      <c r="J108" s="82"/>
      <c r="K108" s="24">
        <f t="shared" si="37"/>
        <v>1</v>
      </c>
      <c r="L108" s="3">
        <v>1</v>
      </c>
      <c r="M108" s="74"/>
      <c r="N108" s="82"/>
      <c r="O108" s="17">
        <f t="shared" si="75"/>
        <v>0</v>
      </c>
      <c r="P108" s="3"/>
      <c r="Q108" s="14"/>
      <c r="R108" s="106"/>
    </row>
    <row r="109" spans="1:18" x14ac:dyDescent="0.4">
      <c r="A109" s="34"/>
      <c r="B109" s="32" t="s">
        <v>45</v>
      </c>
      <c r="C109" s="60">
        <f t="shared" si="86"/>
        <v>3</v>
      </c>
      <c r="D109" s="45">
        <f t="shared" ref="D109" si="105">E109+F109</f>
        <v>0</v>
      </c>
      <c r="E109" s="3"/>
      <c r="F109" s="25"/>
      <c r="G109" s="17">
        <f t="shared" si="89"/>
        <v>1</v>
      </c>
      <c r="H109" s="3"/>
      <c r="I109" s="14">
        <v>1</v>
      </c>
      <c r="J109" s="82"/>
      <c r="K109" s="24">
        <f t="shared" ref="K109" si="106">L109+M109+N109</f>
        <v>2</v>
      </c>
      <c r="L109" s="3"/>
      <c r="M109" s="74">
        <v>2</v>
      </c>
      <c r="N109" s="82"/>
      <c r="O109" s="17">
        <f t="shared" si="75"/>
        <v>0</v>
      </c>
      <c r="P109" s="3"/>
      <c r="Q109" s="14"/>
      <c r="R109" s="106"/>
    </row>
    <row r="110" spans="1:18" x14ac:dyDescent="0.4">
      <c r="A110" s="34"/>
      <c r="B110" s="32" t="s">
        <v>46</v>
      </c>
      <c r="C110" s="60">
        <f t="shared" si="86"/>
        <v>4</v>
      </c>
      <c r="D110" s="45">
        <f t="shared" si="3"/>
        <v>1</v>
      </c>
      <c r="E110" s="3">
        <v>1</v>
      </c>
      <c r="F110" s="25"/>
      <c r="G110" s="17">
        <f t="shared" si="89"/>
        <v>1</v>
      </c>
      <c r="H110" s="3">
        <v>1</v>
      </c>
      <c r="I110" s="14"/>
      <c r="J110" s="82"/>
      <c r="K110" s="24">
        <f t="shared" si="37"/>
        <v>2</v>
      </c>
      <c r="L110" s="3">
        <v>1</v>
      </c>
      <c r="M110" s="74">
        <v>1</v>
      </c>
      <c r="N110" s="82"/>
      <c r="O110" s="17">
        <f t="shared" si="75"/>
        <v>0</v>
      </c>
      <c r="P110" s="3"/>
      <c r="Q110" s="14"/>
      <c r="R110" s="106"/>
    </row>
    <row r="111" spans="1:18" x14ac:dyDescent="0.4">
      <c r="A111" s="34"/>
      <c r="B111" s="32" t="s">
        <v>249</v>
      </c>
      <c r="C111" s="60">
        <f t="shared" ref="C111" si="107">D111+G111+K111+O111</f>
        <v>1</v>
      </c>
      <c r="D111" s="45">
        <f t="shared" ref="D111" si="108">E111+F111</f>
        <v>0</v>
      </c>
      <c r="E111" s="3"/>
      <c r="F111" s="25"/>
      <c r="G111" s="17">
        <f t="shared" ref="G111" si="109">H111+I111+J111</f>
        <v>0</v>
      </c>
      <c r="H111" s="3"/>
      <c r="I111" s="14"/>
      <c r="J111" s="82"/>
      <c r="K111" s="24">
        <f t="shared" ref="K111" si="110">L111+M111+N111</f>
        <v>1</v>
      </c>
      <c r="L111" s="3"/>
      <c r="M111" s="74">
        <v>1</v>
      </c>
      <c r="N111" s="82"/>
      <c r="O111" s="17">
        <f t="shared" si="75"/>
        <v>0</v>
      </c>
      <c r="P111" s="3"/>
      <c r="Q111" s="14"/>
      <c r="R111" s="106"/>
    </row>
    <row r="112" spans="1:18" ht="19.5" thickBot="1" x14ac:dyDescent="0.45">
      <c r="A112" s="34"/>
      <c r="B112" s="33" t="s">
        <v>250</v>
      </c>
      <c r="C112" s="61">
        <f t="shared" si="86"/>
        <v>1</v>
      </c>
      <c r="D112" s="46">
        <f t="shared" si="3"/>
        <v>0</v>
      </c>
      <c r="E112" s="27"/>
      <c r="F112" s="30"/>
      <c r="G112" s="26">
        <f t="shared" si="89"/>
        <v>1</v>
      </c>
      <c r="H112" s="27"/>
      <c r="I112" s="28">
        <v>1</v>
      </c>
      <c r="J112" s="83"/>
      <c r="K112" s="29">
        <f t="shared" si="37"/>
        <v>0</v>
      </c>
      <c r="L112" s="27"/>
      <c r="M112" s="75"/>
      <c r="N112" s="83"/>
      <c r="O112" s="26">
        <f t="shared" si="75"/>
        <v>0</v>
      </c>
      <c r="P112" s="27"/>
      <c r="Q112" s="28"/>
      <c r="R112" s="102"/>
    </row>
    <row r="113" spans="1:18" ht="20.25" thickTop="1" thickBot="1" x14ac:dyDescent="0.45">
      <c r="A113" s="109" t="s">
        <v>120</v>
      </c>
      <c r="B113" s="110"/>
      <c r="C113" s="58">
        <f t="shared" si="86"/>
        <v>153</v>
      </c>
      <c r="D113" s="43">
        <f t="shared" si="3"/>
        <v>1</v>
      </c>
      <c r="E113" s="9">
        <f>SUM(E114:E141)</f>
        <v>1</v>
      </c>
      <c r="F113" s="21">
        <f>SUM(F114:F141)</f>
        <v>0</v>
      </c>
      <c r="G113" s="15">
        <f t="shared" si="89"/>
        <v>5</v>
      </c>
      <c r="H113" s="9">
        <f>SUM(H114:H141)</f>
        <v>0</v>
      </c>
      <c r="I113" s="12">
        <f>SUM(I114:I141)</f>
        <v>5</v>
      </c>
      <c r="J113" s="80">
        <f>SUM(J114:J141)</f>
        <v>0</v>
      </c>
      <c r="K113" s="20">
        <f t="shared" si="37"/>
        <v>147</v>
      </c>
      <c r="L113" s="9">
        <f>SUM(L114:L141)</f>
        <v>80</v>
      </c>
      <c r="M113" s="72">
        <f>SUM(M114:M141)</f>
        <v>67</v>
      </c>
      <c r="N113" s="80">
        <f>SUM(N114:N141)</f>
        <v>0</v>
      </c>
      <c r="O113" s="15">
        <f t="shared" si="75"/>
        <v>0</v>
      </c>
      <c r="P113" s="9">
        <f>SUM(P114:P141)</f>
        <v>0</v>
      </c>
      <c r="Q113" s="12">
        <f>SUM(Q114:Q141)</f>
        <v>0</v>
      </c>
      <c r="R113" s="104">
        <f>SUM(R114:R141)</f>
        <v>0</v>
      </c>
    </row>
    <row r="114" spans="1:18" ht="19.5" thickTop="1" x14ac:dyDescent="0.4">
      <c r="A114" s="34"/>
      <c r="B114" s="31" t="s">
        <v>229</v>
      </c>
      <c r="C114" s="59">
        <f t="shared" si="86"/>
        <v>1</v>
      </c>
      <c r="D114" s="44">
        <f t="shared" si="3"/>
        <v>0</v>
      </c>
      <c r="E114" s="4"/>
      <c r="F114" s="23"/>
      <c r="G114" s="16">
        <f t="shared" si="89"/>
        <v>0</v>
      </c>
      <c r="H114" s="4"/>
      <c r="I114" s="13"/>
      <c r="J114" s="81"/>
      <c r="K114" s="22">
        <f t="shared" si="37"/>
        <v>1</v>
      </c>
      <c r="L114" s="4">
        <v>1</v>
      </c>
      <c r="M114" s="73"/>
      <c r="N114" s="81"/>
      <c r="O114" s="16">
        <f t="shared" si="75"/>
        <v>0</v>
      </c>
      <c r="P114" s="4"/>
      <c r="Q114" s="13"/>
      <c r="R114" s="105"/>
    </row>
    <row r="115" spans="1:18" x14ac:dyDescent="0.4">
      <c r="A115" s="34"/>
      <c r="B115" s="32" t="s">
        <v>138</v>
      </c>
      <c r="C115" s="60">
        <f t="shared" ref="C115" si="111">D115+G115+K115+O115</f>
        <v>1</v>
      </c>
      <c r="D115" s="45">
        <f t="shared" si="3"/>
        <v>0</v>
      </c>
      <c r="E115" s="3"/>
      <c r="F115" s="25"/>
      <c r="G115" s="17">
        <f t="shared" ref="G115" si="112">H115+I115+J115</f>
        <v>0</v>
      </c>
      <c r="H115" s="3"/>
      <c r="I115" s="14"/>
      <c r="J115" s="82"/>
      <c r="K115" s="24">
        <f t="shared" ref="K115" si="113">L115+M115+N115</f>
        <v>1</v>
      </c>
      <c r="L115" s="3">
        <v>1</v>
      </c>
      <c r="M115" s="74"/>
      <c r="N115" s="82"/>
      <c r="O115" s="17">
        <f t="shared" si="75"/>
        <v>0</v>
      </c>
      <c r="P115" s="3"/>
      <c r="Q115" s="14"/>
      <c r="R115" s="106"/>
    </row>
    <row r="116" spans="1:18" x14ac:dyDescent="0.4">
      <c r="A116" s="34"/>
      <c r="B116" s="32" t="s">
        <v>47</v>
      </c>
      <c r="C116" s="60">
        <f t="shared" si="86"/>
        <v>18</v>
      </c>
      <c r="D116" s="45">
        <f t="shared" ref="D116:D121" si="114">E116+F116</f>
        <v>0</v>
      </c>
      <c r="E116" s="3"/>
      <c r="F116" s="25"/>
      <c r="G116" s="17">
        <f t="shared" si="89"/>
        <v>0</v>
      </c>
      <c r="H116" s="3"/>
      <c r="I116" s="14"/>
      <c r="J116" s="82"/>
      <c r="K116" s="24">
        <f t="shared" si="37"/>
        <v>18</v>
      </c>
      <c r="L116" s="3">
        <v>12</v>
      </c>
      <c r="M116" s="74">
        <v>6</v>
      </c>
      <c r="N116" s="82"/>
      <c r="O116" s="17">
        <f t="shared" si="75"/>
        <v>0</v>
      </c>
      <c r="P116" s="3"/>
      <c r="Q116" s="14"/>
      <c r="R116" s="106"/>
    </row>
    <row r="117" spans="1:18" x14ac:dyDescent="0.4">
      <c r="A117" s="34"/>
      <c r="B117" s="32" t="s">
        <v>139</v>
      </c>
      <c r="C117" s="60">
        <f t="shared" ref="C117" si="115">D117+G117+K117+O117</f>
        <v>1</v>
      </c>
      <c r="D117" s="45">
        <f t="shared" si="114"/>
        <v>0</v>
      </c>
      <c r="E117" s="3"/>
      <c r="F117" s="25"/>
      <c r="G117" s="17">
        <f t="shared" ref="G117" si="116">H117+I117+J117</f>
        <v>0</v>
      </c>
      <c r="H117" s="3"/>
      <c r="I117" s="14"/>
      <c r="J117" s="82"/>
      <c r="K117" s="24">
        <f t="shared" si="37"/>
        <v>1</v>
      </c>
      <c r="L117" s="3">
        <v>1</v>
      </c>
      <c r="M117" s="74"/>
      <c r="N117" s="82"/>
      <c r="O117" s="17">
        <f t="shared" ref="O117" si="117">P117+Q117+R117</f>
        <v>0</v>
      </c>
      <c r="P117" s="3"/>
      <c r="Q117" s="14"/>
      <c r="R117" s="106"/>
    </row>
    <row r="118" spans="1:18" x14ac:dyDescent="0.4">
      <c r="A118" s="34"/>
      <c r="B118" s="32" t="s">
        <v>272</v>
      </c>
      <c r="C118" s="60">
        <f t="shared" si="86"/>
        <v>1</v>
      </c>
      <c r="D118" s="45">
        <f t="shared" ref="D118" si="118">E118+F118</f>
        <v>0</v>
      </c>
      <c r="E118" s="3"/>
      <c r="F118" s="25"/>
      <c r="G118" s="17">
        <f t="shared" si="89"/>
        <v>0</v>
      </c>
      <c r="H118" s="3"/>
      <c r="I118" s="14"/>
      <c r="J118" s="82"/>
      <c r="K118" s="24">
        <f t="shared" ref="K118" si="119">L118+M118+N118</f>
        <v>1</v>
      </c>
      <c r="L118" s="3"/>
      <c r="M118" s="74">
        <v>1</v>
      </c>
      <c r="N118" s="82"/>
      <c r="O118" s="17">
        <f t="shared" si="75"/>
        <v>0</v>
      </c>
      <c r="P118" s="3"/>
      <c r="Q118" s="14"/>
      <c r="R118" s="106"/>
    </row>
    <row r="119" spans="1:18" x14ac:dyDescent="0.4">
      <c r="A119" s="34"/>
      <c r="B119" s="32" t="s">
        <v>179</v>
      </c>
      <c r="C119" s="60">
        <f t="shared" si="86"/>
        <v>5</v>
      </c>
      <c r="D119" s="45">
        <f t="shared" si="114"/>
        <v>0</v>
      </c>
      <c r="E119" s="3"/>
      <c r="F119" s="25"/>
      <c r="G119" s="17">
        <f t="shared" si="89"/>
        <v>0</v>
      </c>
      <c r="H119" s="3"/>
      <c r="I119" s="14"/>
      <c r="J119" s="82"/>
      <c r="K119" s="24">
        <f t="shared" si="37"/>
        <v>5</v>
      </c>
      <c r="L119" s="3">
        <v>5</v>
      </c>
      <c r="M119" s="74"/>
      <c r="N119" s="82"/>
      <c r="O119" s="17">
        <f t="shared" si="75"/>
        <v>0</v>
      </c>
      <c r="P119" s="3"/>
      <c r="Q119" s="14"/>
      <c r="R119" s="106"/>
    </row>
    <row r="120" spans="1:18" x14ac:dyDescent="0.4">
      <c r="A120" s="34"/>
      <c r="B120" s="32" t="s">
        <v>48</v>
      </c>
      <c r="C120" s="60">
        <f t="shared" si="86"/>
        <v>7</v>
      </c>
      <c r="D120" s="45">
        <f t="shared" si="114"/>
        <v>0</v>
      </c>
      <c r="E120" s="3"/>
      <c r="F120" s="25"/>
      <c r="G120" s="17">
        <f t="shared" si="89"/>
        <v>1</v>
      </c>
      <c r="H120" s="3"/>
      <c r="I120" s="14">
        <v>1</v>
      </c>
      <c r="J120" s="82"/>
      <c r="K120" s="24">
        <f t="shared" ref="K120:K121" si="120">L120+M120+N120</f>
        <v>6</v>
      </c>
      <c r="L120" s="3">
        <v>3</v>
      </c>
      <c r="M120" s="74">
        <v>3</v>
      </c>
      <c r="N120" s="82"/>
      <c r="O120" s="17">
        <f t="shared" si="75"/>
        <v>0</v>
      </c>
      <c r="P120" s="3"/>
      <c r="Q120" s="14"/>
      <c r="R120" s="106"/>
    </row>
    <row r="121" spans="1:18" x14ac:dyDescent="0.4">
      <c r="A121" s="34"/>
      <c r="B121" s="32" t="s">
        <v>251</v>
      </c>
      <c r="C121" s="60">
        <f t="shared" ref="C121" si="121">D121+G121+K121+O121</f>
        <v>1</v>
      </c>
      <c r="D121" s="45">
        <f t="shared" si="114"/>
        <v>0</v>
      </c>
      <c r="E121" s="3"/>
      <c r="F121" s="25"/>
      <c r="G121" s="17">
        <f t="shared" ref="G121" si="122">H121+I121+J121</f>
        <v>0</v>
      </c>
      <c r="H121" s="3"/>
      <c r="I121" s="14"/>
      <c r="J121" s="82"/>
      <c r="K121" s="24">
        <f t="shared" si="120"/>
        <v>1</v>
      </c>
      <c r="L121" s="3"/>
      <c r="M121" s="74">
        <v>1</v>
      </c>
      <c r="N121" s="82"/>
      <c r="O121" s="17">
        <f t="shared" si="75"/>
        <v>0</v>
      </c>
      <c r="P121" s="3"/>
      <c r="Q121" s="14"/>
      <c r="R121" s="106"/>
    </row>
    <row r="122" spans="1:18" x14ac:dyDescent="0.4">
      <c r="A122" s="34"/>
      <c r="B122" s="32" t="s">
        <v>180</v>
      </c>
      <c r="C122" s="60">
        <f t="shared" si="86"/>
        <v>1</v>
      </c>
      <c r="D122" s="45">
        <f t="shared" si="3"/>
        <v>0</v>
      </c>
      <c r="E122" s="3"/>
      <c r="F122" s="25"/>
      <c r="G122" s="17">
        <f t="shared" si="89"/>
        <v>0</v>
      </c>
      <c r="H122" s="3"/>
      <c r="I122" s="14"/>
      <c r="J122" s="82"/>
      <c r="K122" s="24">
        <f t="shared" si="37"/>
        <v>1</v>
      </c>
      <c r="L122" s="3"/>
      <c r="M122" s="74">
        <v>1</v>
      </c>
      <c r="N122" s="82"/>
      <c r="O122" s="17">
        <f t="shared" si="75"/>
        <v>0</v>
      </c>
      <c r="P122" s="3"/>
      <c r="Q122" s="14"/>
      <c r="R122" s="106"/>
    </row>
    <row r="123" spans="1:18" x14ac:dyDescent="0.4">
      <c r="A123" s="34"/>
      <c r="B123" s="32" t="s">
        <v>49</v>
      </c>
      <c r="C123" s="60">
        <f t="shared" si="86"/>
        <v>2</v>
      </c>
      <c r="D123" s="45">
        <f t="shared" si="3"/>
        <v>0</v>
      </c>
      <c r="E123" s="3"/>
      <c r="F123" s="25"/>
      <c r="G123" s="17">
        <f t="shared" si="89"/>
        <v>0</v>
      </c>
      <c r="H123" s="3"/>
      <c r="I123" s="14"/>
      <c r="J123" s="82"/>
      <c r="K123" s="24">
        <f t="shared" si="37"/>
        <v>2</v>
      </c>
      <c r="L123" s="3">
        <v>1</v>
      </c>
      <c r="M123" s="74">
        <v>1</v>
      </c>
      <c r="N123" s="82"/>
      <c r="O123" s="17">
        <f t="shared" si="75"/>
        <v>0</v>
      </c>
      <c r="P123" s="3"/>
      <c r="Q123" s="14"/>
      <c r="R123" s="106"/>
    </row>
    <row r="124" spans="1:18" x14ac:dyDescent="0.4">
      <c r="A124" s="34"/>
      <c r="B124" s="32" t="s">
        <v>50</v>
      </c>
      <c r="C124" s="60">
        <f t="shared" si="86"/>
        <v>12</v>
      </c>
      <c r="D124" s="45">
        <f t="shared" si="3"/>
        <v>0</v>
      </c>
      <c r="E124" s="3"/>
      <c r="F124" s="25"/>
      <c r="G124" s="17">
        <f t="shared" si="89"/>
        <v>1</v>
      </c>
      <c r="H124" s="3"/>
      <c r="I124" s="14">
        <v>1</v>
      </c>
      <c r="J124" s="82"/>
      <c r="K124" s="24">
        <f t="shared" si="37"/>
        <v>11</v>
      </c>
      <c r="L124" s="3">
        <v>3</v>
      </c>
      <c r="M124" s="74">
        <v>8</v>
      </c>
      <c r="N124" s="82"/>
      <c r="O124" s="17">
        <f t="shared" si="75"/>
        <v>0</v>
      </c>
      <c r="P124" s="3"/>
      <c r="Q124" s="14"/>
      <c r="R124" s="106"/>
    </row>
    <row r="125" spans="1:18" x14ac:dyDescent="0.4">
      <c r="A125" s="34"/>
      <c r="B125" s="32" t="s">
        <v>51</v>
      </c>
      <c r="C125" s="60">
        <f t="shared" si="86"/>
        <v>4</v>
      </c>
      <c r="D125" s="45">
        <f t="shared" si="3"/>
        <v>0</v>
      </c>
      <c r="E125" s="3"/>
      <c r="F125" s="25"/>
      <c r="G125" s="17">
        <f t="shared" si="89"/>
        <v>0</v>
      </c>
      <c r="H125" s="3"/>
      <c r="I125" s="14"/>
      <c r="J125" s="82"/>
      <c r="K125" s="24">
        <f t="shared" si="37"/>
        <v>4</v>
      </c>
      <c r="L125" s="3">
        <v>3</v>
      </c>
      <c r="M125" s="74">
        <v>1</v>
      </c>
      <c r="N125" s="82"/>
      <c r="O125" s="17">
        <f t="shared" si="75"/>
        <v>0</v>
      </c>
      <c r="P125" s="3"/>
      <c r="Q125" s="14"/>
      <c r="R125" s="106"/>
    </row>
    <row r="126" spans="1:18" x14ac:dyDescent="0.4">
      <c r="A126" s="34"/>
      <c r="B126" s="32" t="s">
        <v>52</v>
      </c>
      <c r="C126" s="60">
        <f t="shared" si="86"/>
        <v>43</v>
      </c>
      <c r="D126" s="45">
        <f t="shared" si="3"/>
        <v>0</v>
      </c>
      <c r="E126" s="3"/>
      <c r="F126" s="25"/>
      <c r="G126" s="17">
        <f t="shared" si="89"/>
        <v>0</v>
      </c>
      <c r="H126" s="3"/>
      <c r="I126" s="14"/>
      <c r="J126" s="82"/>
      <c r="K126" s="24">
        <f t="shared" si="37"/>
        <v>43</v>
      </c>
      <c r="L126" s="3">
        <v>24</v>
      </c>
      <c r="M126" s="74">
        <v>19</v>
      </c>
      <c r="N126" s="82"/>
      <c r="O126" s="17">
        <f t="shared" si="75"/>
        <v>0</v>
      </c>
      <c r="P126" s="3"/>
      <c r="Q126" s="14"/>
      <c r="R126" s="106"/>
    </row>
    <row r="127" spans="1:18" x14ac:dyDescent="0.4">
      <c r="A127" s="34"/>
      <c r="B127" s="32" t="s">
        <v>53</v>
      </c>
      <c r="C127" s="60">
        <f t="shared" si="86"/>
        <v>21</v>
      </c>
      <c r="D127" s="45">
        <f t="shared" si="3"/>
        <v>1</v>
      </c>
      <c r="E127" s="3">
        <v>1</v>
      </c>
      <c r="F127" s="25"/>
      <c r="G127" s="17">
        <f t="shared" si="89"/>
        <v>1</v>
      </c>
      <c r="H127" s="3"/>
      <c r="I127" s="14">
        <v>1</v>
      </c>
      <c r="J127" s="82"/>
      <c r="K127" s="24">
        <f t="shared" si="37"/>
        <v>19</v>
      </c>
      <c r="L127" s="3">
        <v>9</v>
      </c>
      <c r="M127" s="74">
        <v>10</v>
      </c>
      <c r="N127" s="82"/>
      <c r="O127" s="17">
        <f t="shared" si="75"/>
        <v>0</v>
      </c>
      <c r="P127" s="3"/>
      <c r="Q127" s="14"/>
      <c r="R127" s="106"/>
    </row>
    <row r="128" spans="1:18" x14ac:dyDescent="0.4">
      <c r="A128" s="34"/>
      <c r="B128" s="32" t="s">
        <v>152</v>
      </c>
      <c r="C128" s="60">
        <f t="shared" si="86"/>
        <v>1</v>
      </c>
      <c r="D128" s="45">
        <f t="shared" ref="D128" si="123">E128+F128</f>
        <v>0</v>
      </c>
      <c r="E128" s="3"/>
      <c r="F128" s="25"/>
      <c r="G128" s="17">
        <f t="shared" si="89"/>
        <v>0</v>
      </c>
      <c r="H128" s="3"/>
      <c r="I128" s="14"/>
      <c r="J128" s="82"/>
      <c r="K128" s="24">
        <f t="shared" ref="K128" si="124">L128+M128+N128</f>
        <v>1</v>
      </c>
      <c r="L128" s="3">
        <v>1</v>
      </c>
      <c r="M128" s="74"/>
      <c r="N128" s="82"/>
      <c r="O128" s="17">
        <f t="shared" si="75"/>
        <v>0</v>
      </c>
      <c r="P128" s="3"/>
      <c r="Q128" s="14"/>
      <c r="R128" s="106"/>
    </row>
    <row r="129" spans="1:18" x14ac:dyDescent="0.4">
      <c r="A129" s="34"/>
      <c r="B129" s="32" t="s">
        <v>54</v>
      </c>
      <c r="C129" s="60">
        <f t="shared" si="86"/>
        <v>1</v>
      </c>
      <c r="D129" s="45">
        <f t="shared" si="3"/>
        <v>0</v>
      </c>
      <c r="E129" s="3"/>
      <c r="F129" s="25"/>
      <c r="G129" s="17">
        <f t="shared" si="89"/>
        <v>0</v>
      </c>
      <c r="H129" s="3"/>
      <c r="I129" s="14"/>
      <c r="J129" s="82"/>
      <c r="K129" s="24">
        <f t="shared" si="37"/>
        <v>1</v>
      </c>
      <c r="L129" s="3"/>
      <c r="M129" s="74">
        <v>1</v>
      </c>
      <c r="N129" s="82"/>
      <c r="O129" s="17">
        <f t="shared" si="75"/>
        <v>0</v>
      </c>
      <c r="P129" s="3"/>
      <c r="Q129" s="14"/>
      <c r="R129" s="106"/>
    </row>
    <row r="130" spans="1:18" x14ac:dyDescent="0.4">
      <c r="A130" s="34"/>
      <c r="B130" s="32" t="s">
        <v>230</v>
      </c>
      <c r="C130" s="60">
        <f t="shared" ref="C130" si="125">D130+G130+K130+O130</f>
        <v>1</v>
      </c>
      <c r="D130" s="45">
        <f t="shared" ref="D130" si="126">E130+F130</f>
        <v>0</v>
      </c>
      <c r="E130" s="3"/>
      <c r="F130" s="25"/>
      <c r="G130" s="17">
        <f t="shared" ref="G130" si="127">H130+I130+J130</f>
        <v>0</v>
      </c>
      <c r="H130" s="3"/>
      <c r="I130" s="14"/>
      <c r="J130" s="82"/>
      <c r="K130" s="24">
        <f t="shared" si="37"/>
        <v>1</v>
      </c>
      <c r="L130" s="3">
        <v>1</v>
      </c>
      <c r="M130" s="74"/>
      <c r="N130" s="82"/>
      <c r="O130" s="17">
        <f t="shared" si="75"/>
        <v>0</v>
      </c>
      <c r="P130" s="3"/>
      <c r="Q130" s="14"/>
      <c r="R130" s="106"/>
    </row>
    <row r="131" spans="1:18" x14ac:dyDescent="0.4">
      <c r="A131" s="34"/>
      <c r="B131" s="32" t="s">
        <v>181</v>
      </c>
      <c r="C131" s="60">
        <f t="shared" si="86"/>
        <v>1</v>
      </c>
      <c r="D131" s="45">
        <f t="shared" si="3"/>
        <v>0</v>
      </c>
      <c r="E131" s="3"/>
      <c r="F131" s="25"/>
      <c r="G131" s="17">
        <f t="shared" si="89"/>
        <v>0</v>
      </c>
      <c r="H131" s="3"/>
      <c r="I131" s="14"/>
      <c r="J131" s="82"/>
      <c r="K131" s="24">
        <f t="shared" ref="K131" si="128">L131+M131+N131</f>
        <v>1</v>
      </c>
      <c r="L131" s="3">
        <v>1</v>
      </c>
      <c r="M131" s="74"/>
      <c r="N131" s="82"/>
      <c r="O131" s="17">
        <f t="shared" si="75"/>
        <v>0</v>
      </c>
      <c r="P131" s="3"/>
      <c r="Q131" s="14"/>
      <c r="R131" s="106"/>
    </row>
    <row r="132" spans="1:18" x14ac:dyDescent="0.4">
      <c r="A132" s="34"/>
      <c r="B132" s="32" t="s">
        <v>55</v>
      </c>
      <c r="C132" s="60">
        <f t="shared" si="86"/>
        <v>10</v>
      </c>
      <c r="D132" s="45">
        <f t="shared" si="3"/>
        <v>0</v>
      </c>
      <c r="E132" s="3"/>
      <c r="F132" s="25"/>
      <c r="G132" s="17">
        <f t="shared" si="89"/>
        <v>1</v>
      </c>
      <c r="H132" s="3"/>
      <c r="I132" s="14">
        <v>1</v>
      </c>
      <c r="J132" s="82"/>
      <c r="K132" s="24">
        <f t="shared" si="37"/>
        <v>9</v>
      </c>
      <c r="L132" s="3">
        <v>1</v>
      </c>
      <c r="M132" s="74">
        <v>8</v>
      </c>
      <c r="N132" s="82"/>
      <c r="O132" s="17">
        <f t="shared" si="75"/>
        <v>0</v>
      </c>
      <c r="P132" s="3"/>
      <c r="Q132" s="14"/>
      <c r="R132" s="106"/>
    </row>
    <row r="133" spans="1:18" x14ac:dyDescent="0.4">
      <c r="A133" s="34"/>
      <c r="B133" s="32" t="s">
        <v>182</v>
      </c>
      <c r="C133" s="60">
        <f t="shared" si="86"/>
        <v>1</v>
      </c>
      <c r="D133" s="45">
        <f t="shared" si="3"/>
        <v>0</v>
      </c>
      <c r="E133" s="3"/>
      <c r="F133" s="25"/>
      <c r="G133" s="17">
        <f t="shared" si="89"/>
        <v>0</v>
      </c>
      <c r="H133" s="3"/>
      <c r="I133" s="14"/>
      <c r="J133" s="82"/>
      <c r="K133" s="24">
        <f t="shared" ref="K133:K134" si="129">L133+M133+N133</f>
        <v>1</v>
      </c>
      <c r="L133" s="3">
        <v>1</v>
      </c>
      <c r="M133" s="74"/>
      <c r="N133" s="82"/>
      <c r="O133" s="17">
        <f t="shared" si="75"/>
        <v>0</v>
      </c>
      <c r="P133" s="3"/>
      <c r="Q133" s="14"/>
      <c r="R133" s="106"/>
    </row>
    <row r="134" spans="1:18" x14ac:dyDescent="0.4">
      <c r="A134" s="34"/>
      <c r="B134" s="32" t="s">
        <v>140</v>
      </c>
      <c r="C134" s="60">
        <f t="shared" ref="C134" si="130">D134+G134+K134+O134</f>
        <v>6</v>
      </c>
      <c r="D134" s="45">
        <f t="shared" si="3"/>
        <v>0</v>
      </c>
      <c r="E134" s="3"/>
      <c r="F134" s="25"/>
      <c r="G134" s="17">
        <f t="shared" ref="G134" si="131">H134+I134+J134</f>
        <v>1</v>
      </c>
      <c r="H134" s="3"/>
      <c r="I134" s="14">
        <v>1</v>
      </c>
      <c r="J134" s="82"/>
      <c r="K134" s="24">
        <f t="shared" si="129"/>
        <v>5</v>
      </c>
      <c r="L134" s="3">
        <v>3</v>
      </c>
      <c r="M134" s="74">
        <v>2</v>
      </c>
      <c r="N134" s="82"/>
      <c r="O134" s="17">
        <f t="shared" si="75"/>
        <v>0</v>
      </c>
      <c r="P134" s="3"/>
      <c r="Q134" s="14"/>
      <c r="R134" s="106"/>
    </row>
    <row r="135" spans="1:18" x14ac:dyDescent="0.4">
      <c r="A135" s="34"/>
      <c r="B135" s="32" t="s">
        <v>56</v>
      </c>
      <c r="C135" s="60">
        <f t="shared" si="86"/>
        <v>1</v>
      </c>
      <c r="D135" s="45">
        <f t="shared" si="3"/>
        <v>0</v>
      </c>
      <c r="E135" s="3"/>
      <c r="F135" s="25"/>
      <c r="G135" s="17">
        <f t="shared" si="89"/>
        <v>0</v>
      </c>
      <c r="H135" s="3"/>
      <c r="I135" s="14"/>
      <c r="J135" s="82"/>
      <c r="K135" s="24">
        <f t="shared" si="37"/>
        <v>1</v>
      </c>
      <c r="L135" s="3">
        <v>1</v>
      </c>
      <c r="M135" s="74"/>
      <c r="N135" s="82"/>
      <c r="O135" s="17">
        <f t="shared" ref="O135:O198" si="132">P135+Q135+R135</f>
        <v>0</v>
      </c>
      <c r="P135" s="3"/>
      <c r="Q135" s="14"/>
      <c r="R135" s="106"/>
    </row>
    <row r="136" spans="1:18" x14ac:dyDescent="0.4">
      <c r="A136" s="34"/>
      <c r="B136" s="32" t="s">
        <v>273</v>
      </c>
      <c r="C136" s="60">
        <f t="shared" ref="C136" si="133">D136+G136+K136+O136</f>
        <v>5</v>
      </c>
      <c r="D136" s="45">
        <f t="shared" ref="D136" si="134">E136+F136</f>
        <v>0</v>
      </c>
      <c r="E136" s="3"/>
      <c r="F136" s="25"/>
      <c r="G136" s="17">
        <f t="shared" ref="G136" si="135">H136+I136+J136</f>
        <v>0</v>
      </c>
      <c r="H136" s="3"/>
      <c r="I136" s="14"/>
      <c r="J136" s="82"/>
      <c r="K136" s="24">
        <f t="shared" ref="K136" si="136">L136+M136+N136</f>
        <v>5</v>
      </c>
      <c r="L136" s="3">
        <v>3</v>
      </c>
      <c r="M136" s="74">
        <v>2</v>
      </c>
      <c r="N136" s="82"/>
      <c r="O136" s="17">
        <f t="shared" ref="O136" si="137">P136+Q136+R136</f>
        <v>0</v>
      </c>
      <c r="P136" s="3"/>
      <c r="Q136" s="14"/>
      <c r="R136" s="106"/>
    </row>
    <row r="137" spans="1:18" x14ac:dyDescent="0.4">
      <c r="A137" s="34"/>
      <c r="B137" s="32" t="s">
        <v>57</v>
      </c>
      <c r="C137" s="60">
        <f t="shared" si="86"/>
        <v>2</v>
      </c>
      <c r="D137" s="45">
        <f t="shared" ref="D137" si="138">E137+F137</f>
        <v>0</v>
      </c>
      <c r="E137" s="3"/>
      <c r="F137" s="25"/>
      <c r="G137" s="17">
        <f t="shared" si="89"/>
        <v>0</v>
      </c>
      <c r="H137" s="3"/>
      <c r="I137" s="14"/>
      <c r="J137" s="82"/>
      <c r="K137" s="24">
        <f t="shared" si="37"/>
        <v>2</v>
      </c>
      <c r="L137" s="3">
        <v>2</v>
      </c>
      <c r="M137" s="74"/>
      <c r="N137" s="82"/>
      <c r="O137" s="17">
        <f t="shared" si="132"/>
        <v>0</v>
      </c>
      <c r="P137" s="3"/>
      <c r="Q137" s="14"/>
      <c r="R137" s="106"/>
    </row>
    <row r="138" spans="1:18" x14ac:dyDescent="0.4">
      <c r="A138" s="34"/>
      <c r="B138" s="32" t="s">
        <v>141</v>
      </c>
      <c r="C138" s="60">
        <f t="shared" si="86"/>
        <v>1</v>
      </c>
      <c r="D138" s="45">
        <f t="shared" si="3"/>
        <v>0</v>
      </c>
      <c r="E138" s="3"/>
      <c r="F138" s="25"/>
      <c r="G138" s="17">
        <f t="shared" si="89"/>
        <v>0</v>
      </c>
      <c r="H138" s="3"/>
      <c r="I138" s="14"/>
      <c r="J138" s="82"/>
      <c r="K138" s="24">
        <f t="shared" si="37"/>
        <v>1</v>
      </c>
      <c r="L138" s="3">
        <v>1</v>
      </c>
      <c r="M138" s="74"/>
      <c r="N138" s="82"/>
      <c r="O138" s="17">
        <f t="shared" si="132"/>
        <v>0</v>
      </c>
      <c r="P138" s="3"/>
      <c r="Q138" s="14"/>
      <c r="R138" s="106"/>
    </row>
    <row r="139" spans="1:18" x14ac:dyDescent="0.4">
      <c r="A139" s="34"/>
      <c r="B139" s="32" t="s">
        <v>58</v>
      </c>
      <c r="C139" s="60">
        <f t="shared" si="86"/>
        <v>1</v>
      </c>
      <c r="D139" s="45">
        <f t="shared" ref="D139" si="139">E139+F139</f>
        <v>0</v>
      </c>
      <c r="E139" s="3"/>
      <c r="F139" s="25"/>
      <c r="G139" s="17">
        <f t="shared" si="89"/>
        <v>0</v>
      </c>
      <c r="H139" s="3"/>
      <c r="I139" s="14"/>
      <c r="J139" s="82"/>
      <c r="K139" s="24">
        <f t="shared" ref="K139" si="140">L139+M139+N139</f>
        <v>1</v>
      </c>
      <c r="L139" s="3"/>
      <c r="M139" s="74">
        <v>1</v>
      </c>
      <c r="N139" s="82"/>
      <c r="O139" s="17">
        <f t="shared" si="132"/>
        <v>0</v>
      </c>
      <c r="P139" s="3"/>
      <c r="Q139" s="14"/>
      <c r="R139" s="106"/>
    </row>
    <row r="140" spans="1:18" x14ac:dyDescent="0.4">
      <c r="A140" s="34"/>
      <c r="B140" s="32" t="s">
        <v>59</v>
      </c>
      <c r="C140" s="60">
        <f t="shared" si="86"/>
        <v>3</v>
      </c>
      <c r="D140" s="45">
        <f t="shared" si="3"/>
        <v>0</v>
      </c>
      <c r="E140" s="3"/>
      <c r="F140" s="25"/>
      <c r="G140" s="17">
        <f t="shared" si="89"/>
        <v>0</v>
      </c>
      <c r="H140" s="3"/>
      <c r="I140" s="14"/>
      <c r="J140" s="82"/>
      <c r="K140" s="24">
        <f t="shared" si="37"/>
        <v>3</v>
      </c>
      <c r="L140" s="3">
        <v>1</v>
      </c>
      <c r="M140" s="74">
        <v>2</v>
      </c>
      <c r="N140" s="82"/>
      <c r="O140" s="17">
        <f t="shared" si="132"/>
        <v>0</v>
      </c>
      <c r="P140" s="3"/>
      <c r="Q140" s="14"/>
      <c r="R140" s="106"/>
    </row>
    <row r="141" spans="1:18" ht="19.5" thickBot="1" x14ac:dyDescent="0.45">
      <c r="A141" s="34"/>
      <c r="B141" s="33" t="s">
        <v>183</v>
      </c>
      <c r="C141" s="61">
        <f t="shared" si="86"/>
        <v>1</v>
      </c>
      <c r="D141" s="46">
        <f t="shared" si="3"/>
        <v>0</v>
      </c>
      <c r="E141" s="27"/>
      <c r="F141" s="30"/>
      <c r="G141" s="26">
        <f t="shared" si="89"/>
        <v>0</v>
      </c>
      <c r="H141" s="27"/>
      <c r="I141" s="28"/>
      <c r="J141" s="83"/>
      <c r="K141" s="29">
        <f t="shared" si="37"/>
        <v>1</v>
      </c>
      <c r="L141" s="27">
        <v>1</v>
      </c>
      <c r="M141" s="75"/>
      <c r="N141" s="83"/>
      <c r="O141" s="26">
        <f t="shared" si="132"/>
        <v>0</v>
      </c>
      <c r="P141" s="27"/>
      <c r="Q141" s="28"/>
      <c r="R141" s="102"/>
    </row>
    <row r="142" spans="1:18" ht="20.25" thickTop="1" thickBot="1" x14ac:dyDescent="0.45">
      <c r="A142" s="109" t="s">
        <v>60</v>
      </c>
      <c r="B142" s="110"/>
      <c r="C142" s="58">
        <f t="shared" si="86"/>
        <v>11</v>
      </c>
      <c r="D142" s="43">
        <f t="shared" si="3"/>
        <v>1</v>
      </c>
      <c r="E142" s="9">
        <f>SUM(E143:E149)</f>
        <v>1</v>
      </c>
      <c r="F142" s="21">
        <f>SUM(F143:F149)</f>
        <v>0</v>
      </c>
      <c r="G142" s="15">
        <f t="shared" si="89"/>
        <v>0</v>
      </c>
      <c r="H142" s="9">
        <f>SUM(H143:H149)</f>
        <v>0</v>
      </c>
      <c r="I142" s="12">
        <f>SUM(I143:I149)</f>
        <v>0</v>
      </c>
      <c r="J142" s="80">
        <f>SUM(J143:J149)</f>
        <v>0</v>
      </c>
      <c r="K142" s="20">
        <f t="shared" si="37"/>
        <v>10</v>
      </c>
      <c r="L142" s="9">
        <f>SUM(L143:L149)</f>
        <v>3</v>
      </c>
      <c r="M142" s="72">
        <f>SUM(M143:M149)</f>
        <v>7</v>
      </c>
      <c r="N142" s="80">
        <f>SUM(N143:N149)</f>
        <v>0</v>
      </c>
      <c r="O142" s="15">
        <f t="shared" si="132"/>
        <v>0</v>
      </c>
      <c r="P142" s="9">
        <f>SUM(P143:P149)</f>
        <v>0</v>
      </c>
      <c r="Q142" s="12">
        <f>SUM(Q143:Q149)</f>
        <v>0</v>
      </c>
      <c r="R142" s="104">
        <f>SUM(R143:R149)</f>
        <v>0</v>
      </c>
    </row>
    <row r="143" spans="1:18" ht="19.5" thickTop="1" x14ac:dyDescent="0.4">
      <c r="A143" s="34"/>
      <c r="B143" s="31" t="s">
        <v>184</v>
      </c>
      <c r="C143" s="59">
        <f t="shared" si="86"/>
        <v>1</v>
      </c>
      <c r="D143" s="44">
        <f t="shared" si="3"/>
        <v>0</v>
      </c>
      <c r="E143" s="4"/>
      <c r="F143" s="23"/>
      <c r="G143" s="16">
        <f t="shared" si="89"/>
        <v>0</v>
      </c>
      <c r="H143" s="4"/>
      <c r="I143" s="13"/>
      <c r="J143" s="81"/>
      <c r="K143" s="22">
        <f t="shared" si="37"/>
        <v>1</v>
      </c>
      <c r="L143" s="4">
        <v>1</v>
      </c>
      <c r="M143" s="73"/>
      <c r="N143" s="81"/>
      <c r="O143" s="16">
        <f t="shared" si="132"/>
        <v>0</v>
      </c>
      <c r="P143" s="4"/>
      <c r="Q143" s="13"/>
      <c r="R143" s="105"/>
    </row>
    <row r="144" spans="1:18" x14ac:dyDescent="0.4">
      <c r="A144" s="34"/>
      <c r="B144" s="32" t="s">
        <v>185</v>
      </c>
      <c r="C144" s="60">
        <f t="shared" si="86"/>
        <v>1</v>
      </c>
      <c r="D144" s="45">
        <f t="shared" ref="D144" si="141">E144+F144</f>
        <v>1</v>
      </c>
      <c r="E144" s="3">
        <v>1</v>
      </c>
      <c r="F144" s="25"/>
      <c r="G144" s="16">
        <f t="shared" si="89"/>
        <v>0</v>
      </c>
      <c r="H144" s="3"/>
      <c r="I144" s="14"/>
      <c r="J144" s="82"/>
      <c r="K144" s="24">
        <f t="shared" si="37"/>
        <v>0</v>
      </c>
      <c r="L144" s="3"/>
      <c r="M144" s="74"/>
      <c r="N144" s="82"/>
      <c r="O144" s="17">
        <f t="shared" si="132"/>
        <v>0</v>
      </c>
      <c r="P144" s="3"/>
      <c r="Q144" s="14"/>
      <c r="R144" s="106"/>
    </row>
    <row r="145" spans="1:18" x14ac:dyDescent="0.4">
      <c r="A145" s="34"/>
      <c r="B145" s="32" t="s">
        <v>61</v>
      </c>
      <c r="C145" s="60">
        <f t="shared" si="86"/>
        <v>3</v>
      </c>
      <c r="D145" s="45">
        <f t="shared" si="3"/>
        <v>0</v>
      </c>
      <c r="E145" s="3"/>
      <c r="F145" s="25"/>
      <c r="G145" s="16">
        <f t="shared" si="89"/>
        <v>0</v>
      </c>
      <c r="H145" s="3"/>
      <c r="I145" s="14"/>
      <c r="J145" s="82"/>
      <c r="K145" s="24">
        <f t="shared" ref="K145" si="142">L145+M145+N145</f>
        <v>3</v>
      </c>
      <c r="L145" s="3">
        <v>1</v>
      </c>
      <c r="M145" s="74">
        <v>2</v>
      </c>
      <c r="N145" s="82"/>
      <c r="O145" s="17">
        <f t="shared" si="132"/>
        <v>0</v>
      </c>
      <c r="P145" s="3"/>
      <c r="Q145" s="14"/>
      <c r="R145" s="106"/>
    </row>
    <row r="146" spans="1:18" x14ac:dyDescent="0.4">
      <c r="A146" s="34"/>
      <c r="B146" s="32" t="s">
        <v>186</v>
      </c>
      <c r="C146" s="60">
        <f t="shared" si="86"/>
        <v>1</v>
      </c>
      <c r="D146" s="45">
        <f t="shared" ref="D146:D148" si="143">E146+F146</f>
        <v>0</v>
      </c>
      <c r="E146" s="3"/>
      <c r="F146" s="25"/>
      <c r="G146" s="16">
        <f t="shared" si="89"/>
        <v>0</v>
      </c>
      <c r="H146" s="3"/>
      <c r="I146" s="14"/>
      <c r="J146" s="82"/>
      <c r="K146" s="24">
        <f t="shared" si="37"/>
        <v>1</v>
      </c>
      <c r="L146" s="3"/>
      <c r="M146" s="74">
        <v>1</v>
      </c>
      <c r="N146" s="82"/>
      <c r="O146" s="17">
        <f t="shared" si="132"/>
        <v>0</v>
      </c>
      <c r="P146" s="3"/>
      <c r="Q146" s="14"/>
      <c r="R146" s="106"/>
    </row>
    <row r="147" spans="1:18" x14ac:dyDescent="0.4">
      <c r="A147" s="34"/>
      <c r="B147" s="32" t="s">
        <v>187</v>
      </c>
      <c r="C147" s="60">
        <f t="shared" si="86"/>
        <v>1</v>
      </c>
      <c r="D147" s="45">
        <f t="shared" si="143"/>
        <v>0</v>
      </c>
      <c r="E147" s="3"/>
      <c r="F147" s="25"/>
      <c r="G147" s="16">
        <f t="shared" si="89"/>
        <v>0</v>
      </c>
      <c r="H147" s="3"/>
      <c r="I147" s="14"/>
      <c r="J147" s="82"/>
      <c r="K147" s="24">
        <f t="shared" si="37"/>
        <v>1</v>
      </c>
      <c r="L147" s="3"/>
      <c r="M147" s="74">
        <v>1</v>
      </c>
      <c r="N147" s="82"/>
      <c r="O147" s="17">
        <f t="shared" si="132"/>
        <v>0</v>
      </c>
      <c r="P147" s="3"/>
      <c r="Q147" s="14"/>
      <c r="R147" s="106"/>
    </row>
    <row r="148" spans="1:18" x14ac:dyDescent="0.4">
      <c r="A148" s="34"/>
      <c r="B148" s="32" t="s">
        <v>62</v>
      </c>
      <c r="C148" s="60">
        <f t="shared" si="86"/>
        <v>2</v>
      </c>
      <c r="D148" s="45">
        <f t="shared" si="143"/>
        <v>0</v>
      </c>
      <c r="E148" s="3"/>
      <c r="F148" s="25"/>
      <c r="G148" s="16">
        <f t="shared" si="89"/>
        <v>0</v>
      </c>
      <c r="H148" s="3"/>
      <c r="I148" s="14"/>
      <c r="J148" s="82"/>
      <c r="K148" s="24">
        <f t="shared" si="37"/>
        <v>2</v>
      </c>
      <c r="L148" s="3">
        <v>1</v>
      </c>
      <c r="M148" s="74">
        <v>1</v>
      </c>
      <c r="N148" s="82"/>
      <c r="O148" s="17">
        <f t="shared" si="132"/>
        <v>0</v>
      </c>
      <c r="P148" s="3"/>
      <c r="Q148" s="14"/>
      <c r="R148" s="106"/>
    </row>
    <row r="149" spans="1:18" ht="19.5" thickBot="1" x14ac:dyDescent="0.45">
      <c r="A149" s="34"/>
      <c r="B149" s="33" t="s">
        <v>142</v>
      </c>
      <c r="C149" s="61">
        <f t="shared" si="86"/>
        <v>2</v>
      </c>
      <c r="D149" s="46">
        <f t="shared" si="3"/>
        <v>0</v>
      </c>
      <c r="E149" s="27"/>
      <c r="F149" s="30"/>
      <c r="G149" s="16">
        <f t="shared" si="89"/>
        <v>0</v>
      </c>
      <c r="H149" s="27"/>
      <c r="I149" s="28"/>
      <c r="J149" s="83"/>
      <c r="K149" s="29">
        <f t="shared" si="37"/>
        <v>2</v>
      </c>
      <c r="L149" s="27"/>
      <c r="M149" s="75">
        <v>2</v>
      </c>
      <c r="N149" s="83"/>
      <c r="O149" s="26">
        <f t="shared" si="132"/>
        <v>0</v>
      </c>
      <c r="P149" s="27"/>
      <c r="Q149" s="28"/>
      <c r="R149" s="102"/>
    </row>
    <row r="150" spans="1:18" ht="20.25" thickTop="1" thickBot="1" x14ac:dyDescent="0.45">
      <c r="A150" s="109" t="s">
        <v>63</v>
      </c>
      <c r="B150" s="110"/>
      <c r="C150" s="58">
        <f t="shared" si="86"/>
        <v>389</v>
      </c>
      <c r="D150" s="43">
        <f t="shared" si="3"/>
        <v>10</v>
      </c>
      <c r="E150" s="9">
        <f>SUM(E151:E189)</f>
        <v>9</v>
      </c>
      <c r="F150" s="21">
        <f>SUM(F151:F189)</f>
        <v>1</v>
      </c>
      <c r="G150" s="15">
        <f t="shared" si="89"/>
        <v>54</v>
      </c>
      <c r="H150" s="9">
        <f>SUM(H151:H189)</f>
        <v>39</v>
      </c>
      <c r="I150" s="12">
        <f>SUM(I151:I189)</f>
        <v>14</v>
      </c>
      <c r="J150" s="80">
        <f>SUM(J151:J189)</f>
        <v>1</v>
      </c>
      <c r="K150" s="20">
        <f t="shared" si="37"/>
        <v>324</v>
      </c>
      <c r="L150" s="9">
        <f>SUM(L151:L189)</f>
        <v>160</v>
      </c>
      <c r="M150" s="72">
        <f>SUM(M151:M189)</f>
        <v>164</v>
      </c>
      <c r="N150" s="80">
        <f>SUM(N151:N189)</f>
        <v>0</v>
      </c>
      <c r="O150" s="15">
        <f t="shared" si="132"/>
        <v>1</v>
      </c>
      <c r="P150" s="9">
        <f>SUM(P151:P189)</f>
        <v>1</v>
      </c>
      <c r="Q150" s="12">
        <f>SUM(Q151:Q189)</f>
        <v>0</v>
      </c>
      <c r="R150" s="104">
        <f>SUM(R151:R189)</f>
        <v>0</v>
      </c>
    </row>
    <row r="151" spans="1:18" ht="19.5" thickTop="1" x14ac:dyDescent="0.4">
      <c r="A151" s="34"/>
      <c r="B151" s="31" t="s">
        <v>188</v>
      </c>
      <c r="C151" s="59">
        <f t="shared" si="86"/>
        <v>1</v>
      </c>
      <c r="D151" s="44">
        <f t="shared" ref="D151:D267" si="144">E151+F151</f>
        <v>0</v>
      </c>
      <c r="E151" s="4"/>
      <c r="F151" s="23"/>
      <c r="G151" s="16">
        <f t="shared" si="89"/>
        <v>0</v>
      </c>
      <c r="H151" s="4"/>
      <c r="I151" s="13"/>
      <c r="J151" s="81"/>
      <c r="K151" s="22">
        <f t="shared" ref="K151:K254" si="145">L151+M151+N151</f>
        <v>1</v>
      </c>
      <c r="L151" s="4">
        <v>1</v>
      </c>
      <c r="M151" s="73"/>
      <c r="N151" s="81"/>
      <c r="O151" s="16">
        <f t="shared" si="132"/>
        <v>0</v>
      </c>
      <c r="P151" s="4"/>
      <c r="Q151" s="13"/>
      <c r="R151" s="105"/>
    </row>
    <row r="152" spans="1:18" x14ac:dyDescent="0.4">
      <c r="A152" s="34"/>
      <c r="B152" s="32" t="s">
        <v>64</v>
      </c>
      <c r="C152" s="60">
        <f t="shared" si="86"/>
        <v>6</v>
      </c>
      <c r="D152" s="45">
        <f t="shared" ref="D152" si="146">E152+F152</f>
        <v>0</v>
      </c>
      <c r="E152" s="3"/>
      <c r="F152" s="25"/>
      <c r="G152" s="16">
        <f t="shared" si="89"/>
        <v>1</v>
      </c>
      <c r="H152" s="3"/>
      <c r="I152" s="14">
        <v>1</v>
      </c>
      <c r="J152" s="82"/>
      <c r="K152" s="24">
        <f t="shared" ref="K152" si="147">L152+M152+N152</f>
        <v>5</v>
      </c>
      <c r="L152" s="3">
        <v>2</v>
      </c>
      <c r="M152" s="74">
        <v>3</v>
      </c>
      <c r="N152" s="82"/>
      <c r="O152" s="17">
        <f t="shared" si="132"/>
        <v>0</v>
      </c>
      <c r="P152" s="3"/>
      <c r="Q152" s="14"/>
      <c r="R152" s="106"/>
    </row>
    <row r="153" spans="1:18" x14ac:dyDescent="0.4">
      <c r="A153" s="34"/>
      <c r="B153" s="32" t="s">
        <v>65</v>
      </c>
      <c r="C153" s="60">
        <f t="shared" si="86"/>
        <v>1</v>
      </c>
      <c r="D153" s="45">
        <f t="shared" si="144"/>
        <v>0</v>
      </c>
      <c r="E153" s="3"/>
      <c r="F153" s="25"/>
      <c r="G153" s="16">
        <f t="shared" si="89"/>
        <v>0</v>
      </c>
      <c r="H153" s="3"/>
      <c r="I153" s="14"/>
      <c r="J153" s="82"/>
      <c r="K153" s="24">
        <f t="shared" si="145"/>
        <v>1</v>
      </c>
      <c r="L153" s="3"/>
      <c r="M153" s="74">
        <v>1</v>
      </c>
      <c r="N153" s="82"/>
      <c r="O153" s="17">
        <f t="shared" si="132"/>
        <v>0</v>
      </c>
      <c r="P153" s="3"/>
      <c r="Q153" s="14"/>
      <c r="R153" s="106"/>
    </row>
    <row r="154" spans="1:18" x14ac:dyDescent="0.4">
      <c r="A154" s="34"/>
      <c r="B154" s="32" t="s">
        <v>66</v>
      </c>
      <c r="C154" s="60">
        <f t="shared" si="86"/>
        <v>1</v>
      </c>
      <c r="D154" s="45">
        <f t="shared" ref="D154" si="148">E154+F154</f>
        <v>0</v>
      </c>
      <c r="E154" s="3"/>
      <c r="F154" s="25"/>
      <c r="G154" s="16">
        <f t="shared" si="89"/>
        <v>0</v>
      </c>
      <c r="H154" s="3"/>
      <c r="I154" s="14"/>
      <c r="J154" s="82"/>
      <c r="K154" s="24">
        <f t="shared" ref="K154" si="149">L154+M154+N154</f>
        <v>1</v>
      </c>
      <c r="L154" s="3"/>
      <c r="M154" s="74">
        <v>1</v>
      </c>
      <c r="N154" s="82"/>
      <c r="O154" s="17">
        <f t="shared" si="132"/>
        <v>0</v>
      </c>
      <c r="P154" s="3"/>
      <c r="Q154" s="14"/>
      <c r="R154" s="106"/>
    </row>
    <row r="155" spans="1:18" x14ac:dyDescent="0.4">
      <c r="A155" s="34"/>
      <c r="B155" s="32" t="s">
        <v>189</v>
      </c>
      <c r="C155" s="60">
        <f t="shared" ref="C155:C230" si="150">D155+G155+K155+O155</f>
        <v>4</v>
      </c>
      <c r="D155" s="45">
        <f t="shared" si="144"/>
        <v>0</v>
      </c>
      <c r="E155" s="3"/>
      <c r="F155" s="25"/>
      <c r="G155" s="16">
        <f t="shared" si="89"/>
        <v>1</v>
      </c>
      <c r="H155" s="3">
        <v>1</v>
      </c>
      <c r="I155" s="14"/>
      <c r="J155" s="82"/>
      <c r="K155" s="24">
        <f t="shared" si="145"/>
        <v>3</v>
      </c>
      <c r="L155" s="3">
        <v>2</v>
      </c>
      <c r="M155" s="74">
        <v>1</v>
      </c>
      <c r="N155" s="82"/>
      <c r="O155" s="17">
        <f t="shared" si="132"/>
        <v>0</v>
      </c>
      <c r="P155" s="3"/>
      <c r="Q155" s="14"/>
      <c r="R155" s="106"/>
    </row>
    <row r="156" spans="1:18" x14ac:dyDescent="0.4">
      <c r="A156" s="34"/>
      <c r="B156" s="32" t="s">
        <v>274</v>
      </c>
      <c r="C156" s="60">
        <f t="shared" ref="C156" si="151">D156+G156+K156+O156</f>
        <v>1</v>
      </c>
      <c r="D156" s="45">
        <f t="shared" ref="D156" si="152">E156+F156</f>
        <v>0</v>
      </c>
      <c r="E156" s="3"/>
      <c r="F156" s="25"/>
      <c r="G156" s="16">
        <f t="shared" ref="G156" si="153">H156+I156+J156</f>
        <v>0</v>
      </c>
      <c r="H156" s="3"/>
      <c r="I156" s="14"/>
      <c r="J156" s="82"/>
      <c r="K156" s="24">
        <f t="shared" ref="K156" si="154">L156+M156+N156</f>
        <v>1</v>
      </c>
      <c r="L156" s="3">
        <v>1</v>
      </c>
      <c r="M156" s="74"/>
      <c r="N156" s="82"/>
      <c r="O156" s="17">
        <f t="shared" ref="O156" si="155">P156+Q156+R156</f>
        <v>0</v>
      </c>
      <c r="P156" s="3"/>
      <c r="Q156" s="14"/>
      <c r="R156" s="106"/>
    </row>
    <row r="157" spans="1:18" x14ac:dyDescent="0.4">
      <c r="A157" s="34"/>
      <c r="B157" s="32" t="s">
        <v>67</v>
      </c>
      <c r="C157" s="60">
        <f t="shared" si="150"/>
        <v>1</v>
      </c>
      <c r="D157" s="45">
        <f t="shared" si="144"/>
        <v>0</v>
      </c>
      <c r="E157" s="3"/>
      <c r="F157" s="25"/>
      <c r="G157" s="16">
        <f t="shared" si="89"/>
        <v>0</v>
      </c>
      <c r="H157" s="3"/>
      <c r="I157" s="14"/>
      <c r="J157" s="82"/>
      <c r="K157" s="24">
        <f t="shared" si="145"/>
        <v>1</v>
      </c>
      <c r="L157" s="3"/>
      <c r="M157" s="74">
        <v>1</v>
      </c>
      <c r="N157" s="82"/>
      <c r="O157" s="17">
        <f t="shared" si="132"/>
        <v>0</v>
      </c>
      <c r="P157" s="3"/>
      <c r="Q157" s="14"/>
      <c r="R157" s="106"/>
    </row>
    <row r="158" spans="1:18" x14ac:dyDescent="0.4">
      <c r="A158" s="34"/>
      <c r="B158" s="32" t="s">
        <v>143</v>
      </c>
      <c r="C158" s="60">
        <f t="shared" si="150"/>
        <v>7</v>
      </c>
      <c r="D158" s="45">
        <f t="shared" ref="D158" si="156">E158+F158</f>
        <v>0</v>
      </c>
      <c r="E158" s="3"/>
      <c r="F158" s="25"/>
      <c r="G158" s="16">
        <f t="shared" ref="G158:G234" si="157">H158+I158+J158</f>
        <v>1</v>
      </c>
      <c r="H158" s="3">
        <v>1</v>
      </c>
      <c r="I158" s="14"/>
      <c r="J158" s="82"/>
      <c r="K158" s="24">
        <f t="shared" si="145"/>
        <v>6</v>
      </c>
      <c r="L158" s="3">
        <v>2</v>
      </c>
      <c r="M158" s="74">
        <v>4</v>
      </c>
      <c r="N158" s="82"/>
      <c r="O158" s="17">
        <f t="shared" si="132"/>
        <v>0</v>
      </c>
      <c r="P158" s="3"/>
      <c r="Q158" s="14"/>
      <c r="R158" s="106"/>
    </row>
    <row r="159" spans="1:18" x14ac:dyDescent="0.4">
      <c r="A159" s="34"/>
      <c r="B159" s="32" t="s">
        <v>68</v>
      </c>
      <c r="C159" s="60">
        <f t="shared" si="150"/>
        <v>44</v>
      </c>
      <c r="D159" s="45">
        <f t="shared" si="144"/>
        <v>0</v>
      </c>
      <c r="E159" s="3"/>
      <c r="F159" s="25"/>
      <c r="G159" s="16">
        <f t="shared" si="157"/>
        <v>9</v>
      </c>
      <c r="H159" s="3">
        <v>8</v>
      </c>
      <c r="I159" s="14">
        <v>1</v>
      </c>
      <c r="J159" s="82"/>
      <c r="K159" s="24">
        <f t="shared" si="145"/>
        <v>35</v>
      </c>
      <c r="L159" s="3">
        <v>19</v>
      </c>
      <c r="M159" s="74">
        <v>16</v>
      </c>
      <c r="N159" s="82"/>
      <c r="O159" s="17">
        <f t="shared" si="132"/>
        <v>0</v>
      </c>
      <c r="P159" s="3"/>
      <c r="Q159" s="14"/>
      <c r="R159" s="106"/>
    </row>
    <row r="160" spans="1:18" x14ac:dyDescent="0.4">
      <c r="A160" s="34"/>
      <c r="B160" s="32" t="s">
        <v>69</v>
      </c>
      <c r="C160" s="60">
        <f t="shared" si="150"/>
        <v>54</v>
      </c>
      <c r="D160" s="45">
        <f t="shared" si="144"/>
        <v>2</v>
      </c>
      <c r="E160" s="3">
        <v>2</v>
      </c>
      <c r="F160" s="25"/>
      <c r="G160" s="16">
        <f t="shared" si="157"/>
        <v>5</v>
      </c>
      <c r="H160" s="3">
        <v>5</v>
      </c>
      <c r="I160" s="14"/>
      <c r="J160" s="82"/>
      <c r="K160" s="24">
        <f t="shared" si="145"/>
        <v>47</v>
      </c>
      <c r="L160" s="3">
        <v>23</v>
      </c>
      <c r="M160" s="74">
        <v>24</v>
      </c>
      <c r="N160" s="82"/>
      <c r="O160" s="17">
        <f t="shared" si="132"/>
        <v>0</v>
      </c>
      <c r="P160" s="3"/>
      <c r="Q160" s="14"/>
      <c r="R160" s="106"/>
    </row>
    <row r="161" spans="1:18" x14ac:dyDescent="0.4">
      <c r="A161" s="34"/>
      <c r="B161" s="32" t="s">
        <v>70</v>
      </c>
      <c r="C161" s="60">
        <f t="shared" ref="C161" si="158">D161+G161+K161+O161</f>
        <v>2</v>
      </c>
      <c r="D161" s="45">
        <f t="shared" ref="D161" si="159">E161+F161</f>
        <v>0</v>
      </c>
      <c r="E161" s="3"/>
      <c r="F161" s="25"/>
      <c r="G161" s="16">
        <f t="shared" ref="G161" si="160">H161+I161+J161</f>
        <v>0</v>
      </c>
      <c r="H161" s="3"/>
      <c r="I161" s="14"/>
      <c r="J161" s="82"/>
      <c r="K161" s="24">
        <f t="shared" ref="K161" si="161">L161+M161+N161</f>
        <v>2</v>
      </c>
      <c r="L161" s="3">
        <v>1</v>
      </c>
      <c r="M161" s="74">
        <v>1</v>
      </c>
      <c r="N161" s="82"/>
      <c r="O161" s="17">
        <f t="shared" si="132"/>
        <v>0</v>
      </c>
      <c r="P161" s="3"/>
      <c r="Q161" s="14"/>
      <c r="R161" s="106"/>
    </row>
    <row r="162" spans="1:18" x14ac:dyDescent="0.4">
      <c r="A162" s="34"/>
      <c r="B162" s="32" t="s">
        <v>231</v>
      </c>
      <c r="C162" s="60">
        <f t="shared" si="150"/>
        <v>1</v>
      </c>
      <c r="D162" s="45">
        <f t="shared" si="144"/>
        <v>0</v>
      </c>
      <c r="E162" s="3"/>
      <c r="F162" s="25"/>
      <c r="G162" s="16">
        <f t="shared" si="157"/>
        <v>1</v>
      </c>
      <c r="H162" s="3">
        <v>1</v>
      </c>
      <c r="I162" s="14"/>
      <c r="J162" s="82"/>
      <c r="K162" s="24">
        <f t="shared" si="145"/>
        <v>0</v>
      </c>
      <c r="L162" s="3"/>
      <c r="M162" s="74"/>
      <c r="N162" s="82"/>
      <c r="O162" s="17">
        <f t="shared" si="132"/>
        <v>0</v>
      </c>
      <c r="P162" s="3"/>
      <c r="Q162" s="14"/>
      <c r="R162" s="106"/>
    </row>
    <row r="163" spans="1:18" x14ac:dyDescent="0.4">
      <c r="A163" s="34"/>
      <c r="B163" s="32" t="s">
        <v>71</v>
      </c>
      <c r="C163" s="60">
        <f t="shared" si="150"/>
        <v>1</v>
      </c>
      <c r="D163" s="45">
        <f t="shared" si="144"/>
        <v>0</v>
      </c>
      <c r="E163" s="3"/>
      <c r="F163" s="25"/>
      <c r="G163" s="16">
        <f t="shared" si="157"/>
        <v>0</v>
      </c>
      <c r="H163" s="3"/>
      <c r="I163" s="14"/>
      <c r="J163" s="82"/>
      <c r="K163" s="24">
        <f t="shared" si="145"/>
        <v>1</v>
      </c>
      <c r="L163" s="3"/>
      <c r="M163" s="74">
        <v>1</v>
      </c>
      <c r="N163" s="82"/>
      <c r="O163" s="17">
        <f t="shared" si="132"/>
        <v>0</v>
      </c>
      <c r="P163" s="3"/>
      <c r="Q163" s="14"/>
      <c r="R163" s="106"/>
    </row>
    <row r="164" spans="1:18" x14ac:dyDescent="0.4">
      <c r="A164" s="34"/>
      <c r="B164" s="32" t="s">
        <v>72</v>
      </c>
      <c r="C164" s="60">
        <f t="shared" si="150"/>
        <v>13</v>
      </c>
      <c r="D164" s="45">
        <f t="shared" si="144"/>
        <v>1</v>
      </c>
      <c r="E164" s="3">
        <v>1</v>
      </c>
      <c r="F164" s="25"/>
      <c r="G164" s="16">
        <f t="shared" si="157"/>
        <v>3</v>
      </c>
      <c r="H164" s="3">
        <v>2</v>
      </c>
      <c r="I164" s="14">
        <v>1</v>
      </c>
      <c r="J164" s="82"/>
      <c r="K164" s="24">
        <f t="shared" si="145"/>
        <v>9</v>
      </c>
      <c r="L164" s="3">
        <v>3</v>
      </c>
      <c r="M164" s="74">
        <v>6</v>
      </c>
      <c r="N164" s="82"/>
      <c r="O164" s="17">
        <f t="shared" si="132"/>
        <v>0</v>
      </c>
      <c r="P164" s="3"/>
      <c r="Q164" s="14"/>
      <c r="R164" s="106"/>
    </row>
    <row r="165" spans="1:18" x14ac:dyDescent="0.4">
      <c r="A165" s="34"/>
      <c r="B165" s="32" t="s">
        <v>190</v>
      </c>
      <c r="C165" s="60">
        <f t="shared" si="150"/>
        <v>1</v>
      </c>
      <c r="D165" s="45">
        <f t="shared" ref="D165" si="162">E165+F165</f>
        <v>0</v>
      </c>
      <c r="E165" s="3"/>
      <c r="F165" s="25"/>
      <c r="G165" s="16">
        <f t="shared" si="157"/>
        <v>0</v>
      </c>
      <c r="H165" s="3"/>
      <c r="I165" s="14"/>
      <c r="J165" s="82"/>
      <c r="K165" s="24">
        <f t="shared" ref="K165" si="163">L165+M165+N165</f>
        <v>1</v>
      </c>
      <c r="L165" s="3">
        <v>1</v>
      </c>
      <c r="M165" s="74"/>
      <c r="N165" s="82"/>
      <c r="O165" s="17">
        <f t="shared" si="132"/>
        <v>0</v>
      </c>
      <c r="P165" s="3"/>
      <c r="Q165" s="14"/>
      <c r="R165" s="106"/>
    </row>
    <row r="166" spans="1:18" x14ac:dyDescent="0.4">
      <c r="A166" s="34"/>
      <c r="B166" s="32" t="s">
        <v>73</v>
      </c>
      <c r="C166" s="60">
        <f t="shared" si="150"/>
        <v>13</v>
      </c>
      <c r="D166" s="45">
        <f t="shared" si="144"/>
        <v>1</v>
      </c>
      <c r="E166" s="3">
        <v>1</v>
      </c>
      <c r="F166" s="25"/>
      <c r="G166" s="16">
        <f t="shared" si="157"/>
        <v>3</v>
      </c>
      <c r="H166" s="3">
        <v>1</v>
      </c>
      <c r="I166" s="14">
        <v>2</v>
      </c>
      <c r="J166" s="82"/>
      <c r="K166" s="24">
        <f t="shared" si="145"/>
        <v>9</v>
      </c>
      <c r="L166" s="3">
        <v>5</v>
      </c>
      <c r="M166" s="74">
        <v>4</v>
      </c>
      <c r="N166" s="82"/>
      <c r="O166" s="17">
        <f t="shared" si="132"/>
        <v>0</v>
      </c>
      <c r="P166" s="3"/>
      <c r="Q166" s="14"/>
      <c r="R166" s="106"/>
    </row>
    <row r="167" spans="1:18" x14ac:dyDescent="0.4">
      <c r="A167" s="34"/>
      <c r="B167" s="32" t="s">
        <v>74</v>
      </c>
      <c r="C167" s="60">
        <f t="shared" si="150"/>
        <v>14</v>
      </c>
      <c r="D167" s="45">
        <f t="shared" si="144"/>
        <v>0</v>
      </c>
      <c r="E167" s="3"/>
      <c r="F167" s="25"/>
      <c r="G167" s="16">
        <f t="shared" si="157"/>
        <v>2</v>
      </c>
      <c r="H167" s="3">
        <v>2</v>
      </c>
      <c r="I167" s="14"/>
      <c r="J167" s="82"/>
      <c r="K167" s="24">
        <f t="shared" si="145"/>
        <v>12</v>
      </c>
      <c r="L167" s="3">
        <v>7</v>
      </c>
      <c r="M167" s="74">
        <v>5</v>
      </c>
      <c r="N167" s="82"/>
      <c r="O167" s="17">
        <f t="shared" si="132"/>
        <v>0</v>
      </c>
      <c r="P167" s="3"/>
      <c r="Q167" s="14"/>
      <c r="R167" s="106"/>
    </row>
    <row r="168" spans="1:18" x14ac:dyDescent="0.4">
      <c r="A168" s="34"/>
      <c r="B168" s="32" t="s">
        <v>75</v>
      </c>
      <c r="C168" s="60">
        <f t="shared" si="150"/>
        <v>51</v>
      </c>
      <c r="D168" s="45">
        <f t="shared" si="144"/>
        <v>0</v>
      </c>
      <c r="E168" s="3"/>
      <c r="F168" s="25"/>
      <c r="G168" s="16">
        <f t="shared" si="157"/>
        <v>8</v>
      </c>
      <c r="H168" s="3">
        <v>5</v>
      </c>
      <c r="I168" s="14">
        <v>2</v>
      </c>
      <c r="J168" s="82">
        <v>1</v>
      </c>
      <c r="K168" s="24">
        <f t="shared" si="145"/>
        <v>43</v>
      </c>
      <c r="L168" s="3">
        <v>21</v>
      </c>
      <c r="M168" s="74">
        <v>22</v>
      </c>
      <c r="N168" s="82"/>
      <c r="O168" s="17">
        <f t="shared" si="132"/>
        <v>0</v>
      </c>
      <c r="P168" s="3"/>
      <c r="Q168" s="14"/>
      <c r="R168" s="106"/>
    </row>
    <row r="169" spans="1:18" x14ac:dyDescent="0.4">
      <c r="A169" s="34"/>
      <c r="B169" s="32" t="s">
        <v>76</v>
      </c>
      <c r="C169" s="60">
        <f t="shared" si="150"/>
        <v>2</v>
      </c>
      <c r="D169" s="45">
        <f t="shared" si="144"/>
        <v>0</v>
      </c>
      <c r="E169" s="3"/>
      <c r="F169" s="25"/>
      <c r="G169" s="16">
        <f t="shared" si="157"/>
        <v>1</v>
      </c>
      <c r="H169" s="3">
        <v>1</v>
      </c>
      <c r="I169" s="14"/>
      <c r="J169" s="82"/>
      <c r="K169" s="24">
        <f t="shared" si="145"/>
        <v>1</v>
      </c>
      <c r="L169" s="3">
        <v>1</v>
      </c>
      <c r="M169" s="74"/>
      <c r="N169" s="82"/>
      <c r="O169" s="17">
        <f t="shared" si="132"/>
        <v>0</v>
      </c>
      <c r="P169" s="3"/>
      <c r="Q169" s="14"/>
      <c r="R169" s="106"/>
    </row>
    <row r="170" spans="1:18" x14ac:dyDescent="0.4">
      <c r="A170" s="34"/>
      <c r="B170" s="32" t="s">
        <v>77</v>
      </c>
      <c r="C170" s="60">
        <f t="shared" si="150"/>
        <v>2</v>
      </c>
      <c r="D170" s="45">
        <f t="shared" ref="D170" si="164">E170+F170</f>
        <v>0</v>
      </c>
      <c r="E170" s="3"/>
      <c r="F170" s="25"/>
      <c r="G170" s="16">
        <f t="shared" si="157"/>
        <v>0</v>
      </c>
      <c r="H170" s="3"/>
      <c r="I170" s="14"/>
      <c r="J170" s="82"/>
      <c r="K170" s="24">
        <f t="shared" ref="K170" si="165">L170+M170+N170</f>
        <v>2</v>
      </c>
      <c r="L170" s="3">
        <v>1</v>
      </c>
      <c r="M170" s="74">
        <v>1</v>
      </c>
      <c r="N170" s="82"/>
      <c r="O170" s="17">
        <f t="shared" si="132"/>
        <v>0</v>
      </c>
      <c r="P170" s="3"/>
      <c r="Q170" s="14"/>
      <c r="R170" s="106"/>
    </row>
    <row r="171" spans="1:18" x14ac:dyDescent="0.4">
      <c r="A171" s="34"/>
      <c r="B171" s="32" t="s">
        <v>191</v>
      </c>
      <c r="C171" s="60">
        <f t="shared" si="150"/>
        <v>2</v>
      </c>
      <c r="D171" s="45">
        <f t="shared" si="144"/>
        <v>0</v>
      </c>
      <c r="E171" s="3"/>
      <c r="F171" s="25"/>
      <c r="G171" s="16">
        <f t="shared" si="157"/>
        <v>0</v>
      </c>
      <c r="H171" s="3"/>
      <c r="I171" s="14"/>
      <c r="J171" s="82"/>
      <c r="K171" s="24">
        <f t="shared" si="145"/>
        <v>2</v>
      </c>
      <c r="L171" s="3">
        <v>1</v>
      </c>
      <c r="M171" s="74">
        <v>1</v>
      </c>
      <c r="N171" s="82"/>
      <c r="O171" s="17">
        <f t="shared" si="132"/>
        <v>0</v>
      </c>
      <c r="P171" s="3"/>
      <c r="Q171" s="14"/>
      <c r="R171" s="106"/>
    </row>
    <row r="172" spans="1:18" x14ac:dyDescent="0.4">
      <c r="A172" s="34"/>
      <c r="B172" s="32" t="s">
        <v>78</v>
      </c>
      <c r="C172" s="60">
        <f t="shared" si="150"/>
        <v>3</v>
      </c>
      <c r="D172" s="45">
        <f t="shared" si="144"/>
        <v>0</v>
      </c>
      <c r="E172" s="3"/>
      <c r="F172" s="25"/>
      <c r="G172" s="16">
        <f t="shared" si="157"/>
        <v>0</v>
      </c>
      <c r="H172" s="3"/>
      <c r="I172" s="14"/>
      <c r="J172" s="82"/>
      <c r="K172" s="24">
        <f t="shared" si="145"/>
        <v>3</v>
      </c>
      <c r="L172" s="3">
        <v>2</v>
      </c>
      <c r="M172" s="74">
        <v>1</v>
      </c>
      <c r="N172" s="82"/>
      <c r="O172" s="17">
        <f t="shared" si="132"/>
        <v>0</v>
      </c>
      <c r="P172" s="3"/>
      <c r="Q172" s="14"/>
      <c r="R172" s="106"/>
    </row>
    <row r="173" spans="1:18" x14ac:dyDescent="0.4">
      <c r="A173" s="34"/>
      <c r="B173" s="32" t="s">
        <v>79</v>
      </c>
      <c r="C173" s="60">
        <f t="shared" ref="C173" si="166">D173+G173+K173+O173</f>
        <v>11</v>
      </c>
      <c r="D173" s="45">
        <f t="shared" si="144"/>
        <v>2</v>
      </c>
      <c r="E173" s="3">
        <v>2</v>
      </c>
      <c r="F173" s="25"/>
      <c r="G173" s="16">
        <f t="shared" ref="G173" si="167">H173+I173+J173</f>
        <v>2</v>
      </c>
      <c r="H173" s="3">
        <v>2</v>
      </c>
      <c r="I173" s="14"/>
      <c r="J173" s="82"/>
      <c r="K173" s="24">
        <f t="shared" si="145"/>
        <v>7</v>
      </c>
      <c r="L173" s="3">
        <v>7</v>
      </c>
      <c r="M173" s="74"/>
      <c r="N173" s="82"/>
      <c r="O173" s="17">
        <f t="shared" si="132"/>
        <v>0</v>
      </c>
      <c r="P173" s="3"/>
      <c r="Q173" s="14"/>
      <c r="R173" s="106"/>
    </row>
    <row r="174" spans="1:18" x14ac:dyDescent="0.4">
      <c r="A174" s="34"/>
      <c r="B174" s="32" t="s">
        <v>254</v>
      </c>
      <c r="C174" s="60">
        <f t="shared" si="150"/>
        <v>1</v>
      </c>
      <c r="D174" s="45">
        <f t="shared" ref="D174:D175" si="168">E174+F174</f>
        <v>0</v>
      </c>
      <c r="E174" s="3"/>
      <c r="F174" s="25"/>
      <c r="G174" s="16">
        <f t="shared" si="157"/>
        <v>0</v>
      </c>
      <c r="H174" s="3"/>
      <c r="I174" s="14"/>
      <c r="J174" s="82"/>
      <c r="K174" s="24">
        <f t="shared" ref="K174:K175" si="169">L174+M174+N174</f>
        <v>1</v>
      </c>
      <c r="L174" s="3"/>
      <c r="M174" s="74">
        <v>1</v>
      </c>
      <c r="N174" s="82"/>
      <c r="O174" s="17">
        <f t="shared" si="132"/>
        <v>0</v>
      </c>
      <c r="P174" s="3"/>
      <c r="Q174" s="14"/>
      <c r="R174" s="106"/>
    </row>
    <row r="175" spans="1:18" x14ac:dyDescent="0.4">
      <c r="A175" s="34"/>
      <c r="B175" s="32" t="s">
        <v>192</v>
      </c>
      <c r="C175" s="60">
        <f t="shared" si="150"/>
        <v>2</v>
      </c>
      <c r="D175" s="45">
        <f t="shared" si="168"/>
        <v>0</v>
      </c>
      <c r="E175" s="3"/>
      <c r="F175" s="25"/>
      <c r="G175" s="16">
        <f t="shared" si="157"/>
        <v>2</v>
      </c>
      <c r="H175" s="3">
        <v>2</v>
      </c>
      <c r="I175" s="14"/>
      <c r="J175" s="82"/>
      <c r="K175" s="24">
        <f t="shared" si="169"/>
        <v>0</v>
      </c>
      <c r="L175" s="3"/>
      <c r="M175" s="74"/>
      <c r="N175" s="82"/>
      <c r="O175" s="17">
        <f t="shared" si="132"/>
        <v>0</v>
      </c>
      <c r="P175" s="3"/>
      <c r="Q175" s="14"/>
      <c r="R175" s="106"/>
    </row>
    <row r="176" spans="1:18" x14ac:dyDescent="0.4">
      <c r="A176" s="34"/>
      <c r="B176" s="32" t="s">
        <v>193</v>
      </c>
      <c r="C176" s="60">
        <f t="shared" si="150"/>
        <v>1</v>
      </c>
      <c r="D176" s="45">
        <f t="shared" si="144"/>
        <v>0</v>
      </c>
      <c r="E176" s="3"/>
      <c r="F176" s="25"/>
      <c r="G176" s="16">
        <f t="shared" si="157"/>
        <v>1</v>
      </c>
      <c r="H176" s="3">
        <v>1</v>
      </c>
      <c r="I176" s="14"/>
      <c r="J176" s="82"/>
      <c r="K176" s="24">
        <f t="shared" si="145"/>
        <v>0</v>
      </c>
      <c r="L176" s="3"/>
      <c r="M176" s="74"/>
      <c r="N176" s="82"/>
      <c r="O176" s="17">
        <f t="shared" si="132"/>
        <v>0</v>
      </c>
      <c r="P176" s="3"/>
      <c r="Q176" s="14"/>
      <c r="R176" s="106"/>
    </row>
    <row r="177" spans="1:18" x14ac:dyDescent="0.4">
      <c r="A177" s="34"/>
      <c r="B177" s="32" t="s">
        <v>80</v>
      </c>
      <c r="C177" s="60">
        <f t="shared" si="150"/>
        <v>6</v>
      </c>
      <c r="D177" s="45">
        <f t="shared" si="144"/>
        <v>0</v>
      </c>
      <c r="E177" s="3"/>
      <c r="F177" s="25"/>
      <c r="G177" s="16">
        <f t="shared" si="157"/>
        <v>1</v>
      </c>
      <c r="H177" s="3">
        <v>1</v>
      </c>
      <c r="I177" s="14"/>
      <c r="J177" s="82"/>
      <c r="K177" s="24">
        <f t="shared" si="145"/>
        <v>5</v>
      </c>
      <c r="L177" s="3">
        <v>4</v>
      </c>
      <c r="M177" s="74">
        <v>1</v>
      </c>
      <c r="N177" s="82"/>
      <c r="O177" s="17">
        <f t="shared" si="132"/>
        <v>0</v>
      </c>
      <c r="P177" s="3"/>
      <c r="Q177" s="14"/>
      <c r="R177" s="106"/>
    </row>
    <row r="178" spans="1:18" x14ac:dyDescent="0.4">
      <c r="A178" s="34"/>
      <c r="B178" s="32" t="s">
        <v>81</v>
      </c>
      <c r="C178" s="60">
        <f t="shared" si="150"/>
        <v>14</v>
      </c>
      <c r="D178" s="45">
        <f t="shared" si="144"/>
        <v>0</v>
      </c>
      <c r="E178" s="3"/>
      <c r="F178" s="25"/>
      <c r="G178" s="16">
        <f t="shared" si="157"/>
        <v>1</v>
      </c>
      <c r="H178" s="3">
        <v>1</v>
      </c>
      <c r="I178" s="14"/>
      <c r="J178" s="82"/>
      <c r="K178" s="24">
        <f t="shared" si="145"/>
        <v>13</v>
      </c>
      <c r="L178" s="3">
        <v>4</v>
      </c>
      <c r="M178" s="74">
        <v>9</v>
      </c>
      <c r="N178" s="82"/>
      <c r="O178" s="17">
        <f t="shared" si="132"/>
        <v>0</v>
      </c>
      <c r="P178" s="3"/>
      <c r="Q178" s="14"/>
      <c r="R178" s="106"/>
    </row>
    <row r="179" spans="1:18" x14ac:dyDescent="0.4">
      <c r="A179" s="34"/>
      <c r="B179" s="32" t="s">
        <v>82</v>
      </c>
      <c r="C179" s="60">
        <f t="shared" si="150"/>
        <v>1</v>
      </c>
      <c r="D179" s="45">
        <f t="shared" si="144"/>
        <v>0</v>
      </c>
      <c r="E179" s="3"/>
      <c r="F179" s="25"/>
      <c r="G179" s="16">
        <f t="shared" si="157"/>
        <v>0</v>
      </c>
      <c r="H179" s="3"/>
      <c r="I179" s="14"/>
      <c r="J179" s="82"/>
      <c r="K179" s="24">
        <f t="shared" si="145"/>
        <v>1</v>
      </c>
      <c r="L179" s="3"/>
      <c r="M179" s="74">
        <v>1</v>
      </c>
      <c r="N179" s="82"/>
      <c r="O179" s="17">
        <f t="shared" si="132"/>
        <v>0</v>
      </c>
      <c r="P179" s="3"/>
      <c r="Q179" s="14"/>
      <c r="R179" s="106"/>
    </row>
    <row r="180" spans="1:18" x14ac:dyDescent="0.4">
      <c r="A180" s="34"/>
      <c r="B180" s="32" t="s">
        <v>83</v>
      </c>
      <c r="C180" s="60">
        <f t="shared" si="150"/>
        <v>51</v>
      </c>
      <c r="D180" s="45">
        <f t="shared" si="144"/>
        <v>2</v>
      </c>
      <c r="E180" s="3">
        <v>2</v>
      </c>
      <c r="F180" s="25"/>
      <c r="G180" s="16">
        <f t="shared" si="157"/>
        <v>5</v>
      </c>
      <c r="H180" s="3">
        <v>1</v>
      </c>
      <c r="I180" s="14">
        <v>4</v>
      </c>
      <c r="J180" s="82"/>
      <c r="K180" s="24">
        <f t="shared" si="145"/>
        <v>43</v>
      </c>
      <c r="L180" s="3">
        <v>21</v>
      </c>
      <c r="M180" s="74">
        <v>22</v>
      </c>
      <c r="N180" s="82"/>
      <c r="O180" s="17">
        <f t="shared" si="132"/>
        <v>1</v>
      </c>
      <c r="P180" s="3">
        <v>1</v>
      </c>
      <c r="Q180" s="14"/>
      <c r="R180" s="106"/>
    </row>
    <row r="181" spans="1:18" x14ac:dyDescent="0.4">
      <c r="A181" s="34"/>
      <c r="B181" s="32" t="s">
        <v>252</v>
      </c>
      <c r="C181" s="60">
        <f t="shared" ref="C181" si="170">D181+G181+K181+O181</f>
        <v>1</v>
      </c>
      <c r="D181" s="45">
        <f t="shared" ref="D181" si="171">E181+F181</f>
        <v>0</v>
      </c>
      <c r="E181" s="3"/>
      <c r="F181" s="25"/>
      <c r="G181" s="16">
        <f t="shared" ref="G181" si="172">H181+I181+J181</f>
        <v>0</v>
      </c>
      <c r="H181" s="3"/>
      <c r="I181" s="14"/>
      <c r="J181" s="82"/>
      <c r="K181" s="24">
        <f t="shared" ref="K181" si="173">L181+M181+N181</f>
        <v>1</v>
      </c>
      <c r="L181" s="3"/>
      <c r="M181" s="74">
        <v>1</v>
      </c>
      <c r="N181" s="82"/>
      <c r="O181" s="17">
        <f t="shared" si="132"/>
        <v>0</v>
      </c>
      <c r="P181" s="3"/>
      <c r="Q181" s="14"/>
      <c r="R181" s="106"/>
    </row>
    <row r="182" spans="1:18" x14ac:dyDescent="0.4">
      <c r="A182" s="34"/>
      <c r="B182" s="32" t="s">
        <v>84</v>
      </c>
      <c r="C182" s="60">
        <f t="shared" si="150"/>
        <v>46</v>
      </c>
      <c r="D182" s="45">
        <f t="shared" si="144"/>
        <v>0</v>
      </c>
      <c r="E182" s="3"/>
      <c r="F182" s="25"/>
      <c r="G182" s="16">
        <f t="shared" si="157"/>
        <v>3</v>
      </c>
      <c r="H182" s="3">
        <v>2</v>
      </c>
      <c r="I182" s="14">
        <v>1</v>
      </c>
      <c r="J182" s="82"/>
      <c r="K182" s="24">
        <f t="shared" ref="K182:K186" si="174">L182+M182+N182</f>
        <v>43</v>
      </c>
      <c r="L182" s="3">
        <v>16</v>
      </c>
      <c r="M182" s="74">
        <v>27</v>
      </c>
      <c r="N182" s="82"/>
      <c r="O182" s="17">
        <f t="shared" si="132"/>
        <v>0</v>
      </c>
      <c r="P182" s="3"/>
      <c r="Q182" s="14"/>
      <c r="R182" s="106"/>
    </row>
    <row r="183" spans="1:18" x14ac:dyDescent="0.4">
      <c r="A183" s="34"/>
      <c r="B183" s="32" t="s">
        <v>253</v>
      </c>
      <c r="C183" s="60">
        <f t="shared" si="150"/>
        <v>1</v>
      </c>
      <c r="D183" s="45">
        <f t="shared" si="144"/>
        <v>0</v>
      </c>
      <c r="E183" s="3"/>
      <c r="F183" s="25"/>
      <c r="G183" s="16">
        <f t="shared" si="157"/>
        <v>0</v>
      </c>
      <c r="H183" s="3"/>
      <c r="I183" s="14"/>
      <c r="J183" s="82"/>
      <c r="K183" s="24">
        <f t="shared" si="174"/>
        <v>1</v>
      </c>
      <c r="L183" s="3">
        <v>1</v>
      </c>
      <c r="M183" s="74"/>
      <c r="N183" s="82"/>
      <c r="O183" s="17">
        <f t="shared" si="132"/>
        <v>0</v>
      </c>
      <c r="P183" s="3"/>
      <c r="Q183" s="14"/>
      <c r="R183" s="106"/>
    </row>
    <row r="184" spans="1:18" x14ac:dyDescent="0.4">
      <c r="A184" s="34"/>
      <c r="B184" s="32" t="s">
        <v>194</v>
      </c>
      <c r="C184" s="60">
        <f t="shared" si="150"/>
        <v>1</v>
      </c>
      <c r="D184" s="45">
        <f t="shared" ref="D184" si="175">E184+F184</f>
        <v>0</v>
      </c>
      <c r="E184" s="3"/>
      <c r="F184" s="25"/>
      <c r="G184" s="16">
        <f t="shared" si="157"/>
        <v>0</v>
      </c>
      <c r="H184" s="3"/>
      <c r="I184" s="14"/>
      <c r="J184" s="82"/>
      <c r="K184" s="24">
        <f t="shared" ref="K184" si="176">L184+M184+N184</f>
        <v>1</v>
      </c>
      <c r="L184" s="3">
        <v>1</v>
      </c>
      <c r="M184" s="74"/>
      <c r="N184" s="82"/>
      <c r="O184" s="17">
        <f t="shared" si="132"/>
        <v>0</v>
      </c>
      <c r="P184" s="3"/>
      <c r="Q184" s="14"/>
      <c r="R184" s="106"/>
    </row>
    <row r="185" spans="1:18" x14ac:dyDescent="0.4">
      <c r="A185" s="34"/>
      <c r="B185" s="32" t="s">
        <v>195</v>
      </c>
      <c r="C185" s="60">
        <f t="shared" si="150"/>
        <v>1</v>
      </c>
      <c r="D185" s="45">
        <f t="shared" si="144"/>
        <v>0</v>
      </c>
      <c r="E185" s="3"/>
      <c r="F185" s="25"/>
      <c r="G185" s="16">
        <f t="shared" si="157"/>
        <v>0</v>
      </c>
      <c r="H185" s="3"/>
      <c r="I185" s="14"/>
      <c r="J185" s="82"/>
      <c r="K185" s="24">
        <f t="shared" si="174"/>
        <v>1</v>
      </c>
      <c r="L185" s="3">
        <v>1</v>
      </c>
      <c r="M185" s="74"/>
      <c r="N185" s="82"/>
      <c r="O185" s="17">
        <f t="shared" si="132"/>
        <v>0</v>
      </c>
      <c r="P185" s="3"/>
      <c r="Q185" s="14"/>
      <c r="R185" s="106"/>
    </row>
    <row r="186" spans="1:18" x14ac:dyDescent="0.4">
      <c r="A186" s="34"/>
      <c r="B186" s="32" t="s">
        <v>196</v>
      </c>
      <c r="C186" s="60">
        <f t="shared" ref="C186" si="177">D186+G186+K186+O186</f>
        <v>1</v>
      </c>
      <c r="D186" s="45">
        <f t="shared" si="144"/>
        <v>0</v>
      </c>
      <c r="E186" s="3"/>
      <c r="F186" s="25"/>
      <c r="G186" s="16">
        <f t="shared" ref="G186" si="178">H186+I186+J186</f>
        <v>0</v>
      </c>
      <c r="H186" s="3"/>
      <c r="I186" s="14"/>
      <c r="J186" s="82"/>
      <c r="K186" s="24">
        <f t="shared" si="174"/>
        <v>1</v>
      </c>
      <c r="L186" s="3"/>
      <c r="M186" s="74">
        <v>1</v>
      </c>
      <c r="N186" s="82"/>
      <c r="O186" s="17">
        <f t="shared" si="132"/>
        <v>0</v>
      </c>
      <c r="P186" s="3"/>
      <c r="Q186" s="14"/>
      <c r="R186" s="106"/>
    </row>
    <row r="187" spans="1:18" x14ac:dyDescent="0.4">
      <c r="A187" s="34"/>
      <c r="B187" s="32" t="s">
        <v>232</v>
      </c>
      <c r="C187" s="60">
        <f t="shared" si="150"/>
        <v>1</v>
      </c>
      <c r="D187" s="45">
        <f t="shared" ref="D187" si="179">E187+F187</f>
        <v>0</v>
      </c>
      <c r="E187" s="3"/>
      <c r="F187" s="25"/>
      <c r="G187" s="16">
        <f t="shared" si="157"/>
        <v>1</v>
      </c>
      <c r="H187" s="3">
        <v>1</v>
      </c>
      <c r="I187" s="14"/>
      <c r="J187" s="82"/>
      <c r="K187" s="24">
        <f t="shared" si="145"/>
        <v>0</v>
      </c>
      <c r="L187" s="3"/>
      <c r="M187" s="74"/>
      <c r="N187" s="82"/>
      <c r="O187" s="17">
        <f t="shared" si="132"/>
        <v>0</v>
      </c>
      <c r="P187" s="3"/>
      <c r="Q187" s="14"/>
      <c r="R187" s="106"/>
    </row>
    <row r="188" spans="1:18" x14ac:dyDescent="0.4">
      <c r="A188" s="34"/>
      <c r="B188" s="32" t="s">
        <v>85</v>
      </c>
      <c r="C188" s="60">
        <f t="shared" si="150"/>
        <v>20</v>
      </c>
      <c r="D188" s="45">
        <f t="shared" si="144"/>
        <v>2</v>
      </c>
      <c r="E188" s="3">
        <v>1</v>
      </c>
      <c r="F188" s="25">
        <v>1</v>
      </c>
      <c r="G188" s="16">
        <f t="shared" si="157"/>
        <v>3</v>
      </c>
      <c r="H188" s="3">
        <v>1</v>
      </c>
      <c r="I188" s="14">
        <v>2</v>
      </c>
      <c r="J188" s="82"/>
      <c r="K188" s="24">
        <f t="shared" si="145"/>
        <v>15</v>
      </c>
      <c r="L188" s="3">
        <v>10</v>
      </c>
      <c r="M188" s="74">
        <v>5</v>
      </c>
      <c r="N188" s="82"/>
      <c r="O188" s="17">
        <f t="shared" si="132"/>
        <v>0</v>
      </c>
      <c r="P188" s="3"/>
      <c r="Q188" s="14"/>
      <c r="R188" s="106"/>
    </row>
    <row r="189" spans="1:18" ht="19.5" thickBot="1" x14ac:dyDescent="0.45">
      <c r="A189" s="34"/>
      <c r="B189" s="33" t="s">
        <v>144</v>
      </c>
      <c r="C189" s="61">
        <f t="shared" si="150"/>
        <v>5</v>
      </c>
      <c r="D189" s="46">
        <f t="shared" si="144"/>
        <v>0</v>
      </c>
      <c r="E189" s="27"/>
      <c r="F189" s="30"/>
      <c r="G189" s="16">
        <f t="shared" si="157"/>
        <v>0</v>
      </c>
      <c r="H189" s="27"/>
      <c r="I189" s="28"/>
      <c r="J189" s="83"/>
      <c r="K189" s="29">
        <f t="shared" si="145"/>
        <v>5</v>
      </c>
      <c r="L189" s="27">
        <v>2</v>
      </c>
      <c r="M189" s="75">
        <v>3</v>
      </c>
      <c r="N189" s="83"/>
      <c r="O189" s="26">
        <f t="shared" si="132"/>
        <v>0</v>
      </c>
      <c r="P189" s="27"/>
      <c r="Q189" s="28"/>
      <c r="R189" s="102"/>
    </row>
    <row r="190" spans="1:18" ht="20.25" thickTop="1" thickBot="1" x14ac:dyDescent="0.45">
      <c r="A190" s="109" t="s">
        <v>86</v>
      </c>
      <c r="B190" s="110"/>
      <c r="C190" s="58">
        <f t="shared" si="150"/>
        <v>180</v>
      </c>
      <c r="D190" s="43">
        <f t="shared" si="144"/>
        <v>3</v>
      </c>
      <c r="E190" s="9">
        <f>SUM(E191:E224)</f>
        <v>0</v>
      </c>
      <c r="F190" s="21">
        <f>SUM(F191:F224)</f>
        <v>3</v>
      </c>
      <c r="G190" s="15">
        <f t="shared" si="157"/>
        <v>36</v>
      </c>
      <c r="H190" s="9">
        <f>SUM(H191:H224)</f>
        <v>18</v>
      </c>
      <c r="I190" s="12">
        <f>SUM(I191:I224)</f>
        <v>18</v>
      </c>
      <c r="J190" s="80">
        <f>SUM(J191:J224)</f>
        <v>0</v>
      </c>
      <c r="K190" s="20">
        <f t="shared" si="145"/>
        <v>138</v>
      </c>
      <c r="L190" s="9">
        <f>SUM(L191:L224)</f>
        <v>66</v>
      </c>
      <c r="M190" s="72">
        <f>SUM(M191:M224)</f>
        <v>72</v>
      </c>
      <c r="N190" s="80">
        <f>SUM(N191:N224)</f>
        <v>0</v>
      </c>
      <c r="O190" s="15">
        <f t="shared" si="132"/>
        <v>3</v>
      </c>
      <c r="P190" s="9">
        <f>SUM(P191:P224)</f>
        <v>2</v>
      </c>
      <c r="Q190" s="12">
        <f>SUM(Q191:Q224)</f>
        <v>1</v>
      </c>
      <c r="R190" s="104">
        <f>SUM(R191:R224)</f>
        <v>0</v>
      </c>
    </row>
    <row r="191" spans="1:18" ht="19.5" thickTop="1" x14ac:dyDescent="0.4">
      <c r="A191" s="34"/>
      <c r="B191" s="31" t="s">
        <v>197</v>
      </c>
      <c r="C191" s="59">
        <f t="shared" si="150"/>
        <v>1</v>
      </c>
      <c r="D191" s="44">
        <f t="shared" si="144"/>
        <v>0</v>
      </c>
      <c r="E191" s="4"/>
      <c r="F191" s="23"/>
      <c r="G191" s="16">
        <f t="shared" si="157"/>
        <v>0</v>
      </c>
      <c r="H191" s="4"/>
      <c r="I191" s="13"/>
      <c r="J191" s="81"/>
      <c r="K191" s="22">
        <f t="shared" si="145"/>
        <v>1</v>
      </c>
      <c r="L191" s="4">
        <v>1</v>
      </c>
      <c r="M191" s="73"/>
      <c r="N191" s="81"/>
      <c r="O191" s="16">
        <f t="shared" si="132"/>
        <v>0</v>
      </c>
      <c r="P191" s="4"/>
      <c r="Q191" s="13"/>
      <c r="R191" s="105"/>
    </row>
    <row r="192" spans="1:18" x14ac:dyDescent="0.4">
      <c r="A192" s="34"/>
      <c r="B192" s="32" t="s">
        <v>87</v>
      </c>
      <c r="C192" s="60">
        <f t="shared" si="150"/>
        <v>38</v>
      </c>
      <c r="D192" s="45">
        <f t="shared" ref="D192:D193" si="180">E192+F192</f>
        <v>2</v>
      </c>
      <c r="E192" s="3"/>
      <c r="F192" s="25">
        <v>2</v>
      </c>
      <c r="G192" s="17">
        <f t="shared" si="157"/>
        <v>15</v>
      </c>
      <c r="H192" s="3">
        <v>4</v>
      </c>
      <c r="I192" s="14">
        <v>11</v>
      </c>
      <c r="J192" s="82"/>
      <c r="K192" s="24">
        <f t="shared" ref="K192:K193" si="181">L192+M192+N192</f>
        <v>20</v>
      </c>
      <c r="L192" s="3">
        <v>7</v>
      </c>
      <c r="M192" s="74">
        <v>13</v>
      </c>
      <c r="N192" s="82"/>
      <c r="O192" s="17">
        <f t="shared" si="132"/>
        <v>1</v>
      </c>
      <c r="P192" s="3"/>
      <c r="Q192" s="14">
        <v>1</v>
      </c>
      <c r="R192" s="106"/>
    </row>
    <row r="193" spans="1:18" x14ac:dyDescent="0.4">
      <c r="A193" s="34"/>
      <c r="B193" s="32" t="s">
        <v>275</v>
      </c>
      <c r="C193" s="60">
        <f t="shared" ref="C193" si="182">D193+G193+K193+O193</f>
        <v>1</v>
      </c>
      <c r="D193" s="45">
        <f t="shared" si="180"/>
        <v>0</v>
      </c>
      <c r="E193" s="3"/>
      <c r="F193" s="25"/>
      <c r="G193" s="17">
        <f t="shared" ref="G193" si="183">H193+I193+J193</f>
        <v>0</v>
      </c>
      <c r="H193" s="3"/>
      <c r="I193" s="14"/>
      <c r="J193" s="82"/>
      <c r="K193" s="24">
        <f t="shared" si="181"/>
        <v>1</v>
      </c>
      <c r="L193" s="3"/>
      <c r="M193" s="74">
        <v>1</v>
      </c>
      <c r="N193" s="82"/>
      <c r="O193" s="17">
        <f t="shared" ref="O193" si="184">P193+Q193+R193</f>
        <v>0</v>
      </c>
      <c r="P193" s="3"/>
      <c r="Q193" s="14"/>
      <c r="R193" s="106"/>
    </row>
    <row r="194" spans="1:18" x14ac:dyDescent="0.4">
      <c r="A194" s="34"/>
      <c r="B194" s="32" t="s">
        <v>88</v>
      </c>
      <c r="C194" s="60">
        <f t="shared" si="150"/>
        <v>1</v>
      </c>
      <c r="D194" s="45">
        <f t="shared" si="144"/>
        <v>0</v>
      </c>
      <c r="E194" s="3"/>
      <c r="F194" s="25"/>
      <c r="G194" s="17">
        <f t="shared" si="157"/>
        <v>0</v>
      </c>
      <c r="H194" s="3"/>
      <c r="I194" s="14"/>
      <c r="J194" s="82"/>
      <c r="K194" s="24">
        <f t="shared" si="145"/>
        <v>1</v>
      </c>
      <c r="L194" s="3"/>
      <c r="M194" s="74">
        <v>1</v>
      </c>
      <c r="N194" s="82"/>
      <c r="O194" s="17">
        <f t="shared" si="132"/>
        <v>0</v>
      </c>
      <c r="P194" s="3"/>
      <c r="Q194" s="14"/>
      <c r="R194" s="106"/>
    </row>
    <row r="195" spans="1:18" x14ac:dyDescent="0.4">
      <c r="A195" s="34"/>
      <c r="B195" s="32" t="s">
        <v>89</v>
      </c>
      <c r="C195" s="60">
        <f t="shared" si="150"/>
        <v>1</v>
      </c>
      <c r="D195" s="45">
        <f t="shared" si="144"/>
        <v>0</v>
      </c>
      <c r="E195" s="3"/>
      <c r="F195" s="25"/>
      <c r="G195" s="17">
        <f t="shared" si="157"/>
        <v>0</v>
      </c>
      <c r="H195" s="3"/>
      <c r="I195" s="14"/>
      <c r="J195" s="82"/>
      <c r="K195" s="24">
        <f t="shared" si="145"/>
        <v>1</v>
      </c>
      <c r="L195" s="3"/>
      <c r="M195" s="74">
        <v>1</v>
      </c>
      <c r="N195" s="82"/>
      <c r="O195" s="17">
        <f t="shared" si="132"/>
        <v>0</v>
      </c>
      <c r="P195" s="3"/>
      <c r="Q195" s="14"/>
      <c r="R195" s="106"/>
    </row>
    <row r="196" spans="1:18" x14ac:dyDescent="0.4">
      <c r="A196" s="34"/>
      <c r="B196" s="32" t="s">
        <v>90</v>
      </c>
      <c r="C196" s="60">
        <f t="shared" ref="C196" si="185">D196+G196+K196+O196</f>
        <v>1</v>
      </c>
      <c r="D196" s="45">
        <f t="shared" si="144"/>
        <v>0</v>
      </c>
      <c r="E196" s="3"/>
      <c r="F196" s="25"/>
      <c r="G196" s="17">
        <f t="shared" ref="G196" si="186">H196+I196+J196</f>
        <v>0</v>
      </c>
      <c r="H196" s="3"/>
      <c r="I196" s="14"/>
      <c r="J196" s="82"/>
      <c r="K196" s="24">
        <f t="shared" si="145"/>
        <v>1</v>
      </c>
      <c r="L196" s="3"/>
      <c r="M196" s="74">
        <v>1</v>
      </c>
      <c r="N196" s="82"/>
      <c r="O196" s="17">
        <f t="shared" si="132"/>
        <v>0</v>
      </c>
      <c r="P196" s="3"/>
      <c r="Q196" s="14"/>
      <c r="R196" s="106"/>
    </row>
    <row r="197" spans="1:18" x14ac:dyDescent="0.4">
      <c r="A197" s="34"/>
      <c r="B197" s="32" t="s">
        <v>255</v>
      </c>
      <c r="C197" s="60">
        <f t="shared" si="150"/>
        <v>1</v>
      </c>
      <c r="D197" s="45">
        <f t="shared" ref="D197" si="187">E197+F197</f>
        <v>0</v>
      </c>
      <c r="E197" s="3"/>
      <c r="F197" s="25"/>
      <c r="G197" s="17">
        <f t="shared" si="157"/>
        <v>1</v>
      </c>
      <c r="H197" s="3"/>
      <c r="I197" s="14">
        <v>1</v>
      </c>
      <c r="J197" s="82"/>
      <c r="K197" s="24">
        <f t="shared" ref="K197" si="188">L197+M197+N197</f>
        <v>0</v>
      </c>
      <c r="L197" s="3"/>
      <c r="M197" s="74"/>
      <c r="N197" s="82"/>
      <c r="O197" s="17">
        <f t="shared" si="132"/>
        <v>0</v>
      </c>
      <c r="P197" s="3"/>
      <c r="Q197" s="14"/>
      <c r="R197" s="106"/>
    </row>
    <row r="198" spans="1:18" x14ac:dyDescent="0.4">
      <c r="A198" s="34"/>
      <c r="B198" s="32" t="s">
        <v>198</v>
      </c>
      <c r="C198" s="60">
        <f t="shared" si="150"/>
        <v>1</v>
      </c>
      <c r="D198" s="45">
        <f t="shared" si="144"/>
        <v>0</v>
      </c>
      <c r="E198" s="3"/>
      <c r="F198" s="25"/>
      <c r="G198" s="17">
        <f t="shared" si="157"/>
        <v>1</v>
      </c>
      <c r="H198" s="3"/>
      <c r="I198" s="14">
        <v>1</v>
      </c>
      <c r="J198" s="82"/>
      <c r="K198" s="24">
        <f t="shared" si="145"/>
        <v>0</v>
      </c>
      <c r="L198" s="3"/>
      <c r="M198" s="74"/>
      <c r="N198" s="82"/>
      <c r="O198" s="17">
        <f t="shared" si="132"/>
        <v>0</v>
      </c>
      <c r="P198" s="3"/>
      <c r="Q198" s="14"/>
      <c r="R198" s="106"/>
    </row>
    <row r="199" spans="1:18" x14ac:dyDescent="0.4">
      <c r="A199" s="34"/>
      <c r="B199" s="32" t="s">
        <v>91</v>
      </c>
      <c r="C199" s="60">
        <f t="shared" si="150"/>
        <v>1</v>
      </c>
      <c r="D199" s="45">
        <f t="shared" ref="D199:D200" si="189">E199+F199</f>
        <v>0</v>
      </c>
      <c r="E199" s="3"/>
      <c r="F199" s="25"/>
      <c r="G199" s="17">
        <f t="shared" si="157"/>
        <v>0</v>
      </c>
      <c r="H199" s="3"/>
      <c r="I199" s="14"/>
      <c r="J199" s="82"/>
      <c r="K199" s="24">
        <f t="shared" ref="K199:K200" si="190">L199+M199+N199</f>
        <v>1</v>
      </c>
      <c r="L199" s="3"/>
      <c r="M199" s="74">
        <v>1</v>
      </c>
      <c r="N199" s="82"/>
      <c r="O199" s="17">
        <f t="shared" ref="O199:O267" si="191">P199+Q199+R199</f>
        <v>0</v>
      </c>
      <c r="P199" s="3"/>
      <c r="Q199" s="14"/>
      <c r="R199" s="106"/>
    </row>
    <row r="200" spans="1:18" x14ac:dyDescent="0.4">
      <c r="A200" s="34"/>
      <c r="B200" s="32" t="s">
        <v>233</v>
      </c>
      <c r="C200" s="60">
        <f t="shared" ref="C200" si="192">D200+G200+K200+O200</f>
        <v>1</v>
      </c>
      <c r="D200" s="45">
        <f t="shared" si="189"/>
        <v>0</v>
      </c>
      <c r="E200" s="3"/>
      <c r="F200" s="25"/>
      <c r="G200" s="17">
        <f t="shared" ref="G200" si="193">H200+I200+J200</f>
        <v>0</v>
      </c>
      <c r="H200" s="3"/>
      <c r="I200" s="14"/>
      <c r="J200" s="82"/>
      <c r="K200" s="24">
        <f t="shared" si="190"/>
        <v>1</v>
      </c>
      <c r="L200" s="3">
        <v>1</v>
      </c>
      <c r="M200" s="74"/>
      <c r="N200" s="82"/>
      <c r="O200" s="17">
        <f t="shared" si="191"/>
        <v>0</v>
      </c>
      <c r="P200" s="3"/>
      <c r="Q200" s="14"/>
      <c r="R200" s="106"/>
    </row>
    <row r="201" spans="1:18" x14ac:dyDescent="0.4">
      <c r="A201" s="34"/>
      <c r="B201" s="32" t="s">
        <v>200</v>
      </c>
      <c r="C201" s="60">
        <f t="shared" si="150"/>
        <v>1</v>
      </c>
      <c r="D201" s="45">
        <f t="shared" si="144"/>
        <v>0</v>
      </c>
      <c r="E201" s="3"/>
      <c r="F201" s="25"/>
      <c r="G201" s="17">
        <f t="shared" si="157"/>
        <v>0</v>
      </c>
      <c r="H201" s="3"/>
      <c r="I201" s="14"/>
      <c r="J201" s="82"/>
      <c r="K201" s="24">
        <f t="shared" si="145"/>
        <v>1</v>
      </c>
      <c r="L201" s="3"/>
      <c r="M201" s="74">
        <v>1</v>
      </c>
      <c r="N201" s="82"/>
      <c r="O201" s="17">
        <f t="shared" si="191"/>
        <v>0</v>
      </c>
      <c r="P201" s="3"/>
      <c r="Q201" s="14"/>
      <c r="R201" s="106"/>
    </row>
    <row r="202" spans="1:18" x14ac:dyDescent="0.4">
      <c r="A202" s="34"/>
      <c r="B202" s="32" t="s">
        <v>92</v>
      </c>
      <c r="C202" s="60">
        <f t="shared" si="150"/>
        <v>2</v>
      </c>
      <c r="D202" s="45">
        <f t="shared" si="144"/>
        <v>0</v>
      </c>
      <c r="E202" s="3"/>
      <c r="F202" s="25"/>
      <c r="G202" s="17">
        <f t="shared" si="157"/>
        <v>2</v>
      </c>
      <c r="H202" s="3">
        <v>1</v>
      </c>
      <c r="I202" s="14">
        <v>1</v>
      </c>
      <c r="J202" s="82"/>
      <c r="K202" s="24">
        <f t="shared" ref="K202:K203" si="194">L202+M202+N202</f>
        <v>0</v>
      </c>
      <c r="L202" s="3"/>
      <c r="M202" s="74"/>
      <c r="N202" s="82"/>
      <c r="O202" s="17">
        <f t="shared" si="191"/>
        <v>0</v>
      </c>
      <c r="P202" s="3"/>
      <c r="Q202" s="14"/>
      <c r="R202" s="106"/>
    </row>
    <row r="203" spans="1:18" x14ac:dyDescent="0.4">
      <c r="A203" s="34"/>
      <c r="B203" s="32" t="s">
        <v>276</v>
      </c>
      <c r="C203" s="60">
        <f t="shared" ref="C203" si="195">D203+G203+K203+O203</f>
        <v>1</v>
      </c>
      <c r="D203" s="45">
        <f t="shared" si="144"/>
        <v>0</v>
      </c>
      <c r="E203" s="3"/>
      <c r="F203" s="25"/>
      <c r="G203" s="17">
        <f t="shared" ref="G203" si="196">H203+I203+J203</f>
        <v>0</v>
      </c>
      <c r="H203" s="3"/>
      <c r="I203" s="14"/>
      <c r="J203" s="82"/>
      <c r="K203" s="24">
        <f t="shared" si="194"/>
        <v>1</v>
      </c>
      <c r="L203" s="3">
        <v>1</v>
      </c>
      <c r="M203" s="74"/>
      <c r="N203" s="82"/>
      <c r="O203" s="17">
        <f t="shared" ref="O203" si="197">P203+Q203+R203</f>
        <v>0</v>
      </c>
      <c r="P203" s="3"/>
      <c r="Q203" s="14"/>
      <c r="R203" s="106"/>
    </row>
    <row r="204" spans="1:18" x14ac:dyDescent="0.4">
      <c r="A204" s="34"/>
      <c r="B204" s="32" t="s">
        <v>199</v>
      </c>
      <c r="C204" s="60">
        <f t="shared" si="150"/>
        <v>1</v>
      </c>
      <c r="D204" s="45">
        <f t="shared" ref="D204" si="198">E204+F204</f>
        <v>0</v>
      </c>
      <c r="E204" s="3"/>
      <c r="F204" s="25"/>
      <c r="G204" s="17">
        <f t="shared" si="157"/>
        <v>0</v>
      </c>
      <c r="H204" s="3"/>
      <c r="I204" s="14"/>
      <c r="J204" s="82"/>
      <c r="K204" s="24">
        <f t="shared" si="145"/>
        <v>1</v>
      </c>
      <c r="L204" s="3">
        <v>1</v>
      </c>
      <c r="M204" s="74"/>
      <c r="N204" s="82"/>
      <c r="O204" s="17">
        <f t="shared" si="191"/>
        <v>0</v>
      </c>
      <c r="P204" s="3"/>
      <c r="Q204" s="14"/>
      <c r="R204" s="106"/>
    </row>
    <row r="205" spans="1:18" x14ac:dyDescent="0.4">
      <c r="A205" s="34"/>
      <c r="B205" s="32" t="s">
        <v>145</v>
      </c>
      <c r="C205" s="60">
        <f t="shared" si="150"/>
        <v>2</v>
      </c>
      <c r="D205" s="45">
        <f t="shared" si="144"/>
        <v>0</v>
      </c>
      <c r="E205" s="3"/>
      <c r="F205" s="25"/>
      <c r="G205" s="17">
        <f t="shared" si="157"/>
        <v>0</v>
      </c>
      <c r="H205" s="3"/>
      <c r="I205" s="14"/>
      <c r="J205" s="82"/>
      <c r="K205" s="24">
        <f t="shared" si="145"/>
        <v>2</v>
      </c>
      <c r="L205" s="3"/>
      <c r="M205" s="74">
        <v>2</v>
      </c>
      <c r="N205" s="82"/>
      <c r="O205" s="17">
        <f t="shared" si="191"/>
        <v>0</v>
      </c>
      <c r="P205" s="3"/>
      <c r="Q205" s="14"/>
      <c r="R205" s="106"/>
    </row>
    <row r="206" spans="1:18" x14ac:dyDescent="0.4">
      <c r="A206" s="34"/>
      <c r="B206" s="32" t="s">
        <v>93</v>
      </c>
      <c r="C206" s="60">
        <f t="shared" si="150"/>
        <v>4</v>
      </c>
      <c r="D206" s="45">
        <f t="shared" si="144"/>
        <v>0</v>
      </c>
      <c r="E206" s="3"/>
      <c r="F206" s="25"/>
      <c r="G206" s="17">
        <f t="shared" si="157"/>
        <v>2</v>
      </c>
      <c r="H206" s="3">
        <v>1</v>
      </c>
      <c r="I206" s="14">
        <v>1</v>
      </c>
      <c r="J206" s="82"/>
      <c r="K206" s="24">
        <f t="shared" si="145"/>
        <v>2</v>
      </c>
      <c r="L206" s="3">
        <v>2</v>
      </c>
      <c r="M206" s="74"/>
      <c r="N206" s="82"/>
      <c r="O206" s="17">
        <f t="shared" si="191"/>
        <v>0</v>
      </c>
      <c r="P206" s="3"/>
      <c r="Q206" s="14"/>
      <c r="R206" s="106"/>
    </row>
    <row r="207" spans="1:18" x14ac:dyDescent="0.4">
      <c r="A207" s="34"/>
      <c r="B207" s="32" t="s">
        <v>94</v>
      </c>
      <c r="C207" s="60">
        <f t="shared" si="150"/>
        <v>3</v>
      </c>
      <c r="D207" s="45">
        <f t="shared" ref="D207" si="199">E207+F207</f>
        <v>1</v>
      </c>
      <c r="E207" s="3"/>
      <c r="F207" s="25">
        <v>1</v>
      </c>
      <c r="G207" s="17">
        <f t="shared" si="157"/>
        <v>0</v>
      </c>
      <c r="H207" s="3"/>
      <c r="I207" s="14"/>
      <c r="J207" s="82"/>
      <c r="K207" s="24">
        <f t="shared" ref="K207" si="200">L207+M207+N207</f>
        <v>2</v>
      </c>
      <c r="L207" s="3">
        <v>2</v>
      </c>
      <c r="M207" s="74"/>
      <c r="N207" s="82"/>
      <c r="O207" s="17">
        <f t="shared" si="191"/>
        <v>0</v>
      </c>
      <c r="P207" s="3"/>
      <c r="Q207" s="14"/>
      <c r="R207" s="106"/>
    </row>
    <row r="208" spans="1:18" x14ac:dyDescent="0.4">
      <c r="A208" s="34"/>
      <c r="B208" s="32" t="s">
        <v>201</v>
      </c>
      <c r="C208" s="60">
        <f t="shared" si="150"/>
        <v>1</v>
      </c>
      <c r="D208" s="45">
        <f t="shared" si="144"/>
        <v>0</v>
      </c>
      <c r="E208" s="3"/>
      <c r="F208" s="25"/>
      <c r="G208" s="17">
        <f t="shared" si="157"/>
        <v>0</v>
      </c>
      <c r="H208" s="3"/>
      <c r="I208" s="14"/>
      <c r="J208" s="82"/>
      <c r="K208" s="24">
        <f t="shared" si="145"/>
        <v>1</v>
      </c>
      <c r="L208" s="3"/>
      <c r="M208" s="74">
        <v>1</v>
      </c>
      <c r="N208" s="82"/>
      <c r="O208" s="17">
        <f t="shared" si="191"/>
        <v>0</v>
      </c>
      <c r="P208" s="3"/>
      <c r="Q208" s="14"/>
      <c r="R208" s="106"/>
    </row>
    <row r="209" spans="1:18" x14ac:dyDescent="0.4">
      <c r="A209" s="34"/>
      <c r="B209" s="32" t="s">
        <v>95</v>
      </c>
      <c r="C209" s="60">
        <f t="shared" si="150"/>
        <v>1</v>
      </c>
      <c r="D209" s="45">
        <f t="shared" si="144"/>
        <v>0</v>
      </c>
      <c r="E209" s="3"/>
      <c r="F209" s="25"/>
      <c r="G209" s="17">
        <f t="shared" si="157"/>
        <v>0</v>
      </c>
      <c r="H209" s="3"/>
      <c r="I209" s="14"/>
      <c r="J209" s="82"/>
      <c r="K209" s="24">
        <f t="shared" si="145"/>
        <v>1</v>
      </c>
      <c r="L209" s="3">
        <v>1</v>
      </c>
      <c r="M209" s="74"/>
      <c r="N209" s="82"/>
      <c r="O209" s="17">
        <f t="shared" si="191"/>
        <v>0</v>
      </c>
      <c r="P209" s="3"/>
      <c r="Q209" s="14"/>
      <c r="R209" s="106"/>
    </row>
    <row r="210" spans="1:18" x14ac:dyDescent="0.4">
      <c r="A210" s="34"/>
      <c r="B210" s="32" t="s">
        <v>96</v>
      </c>
      <c r="C210" s="60">
        <f t="shared" si="150"/>
        <v>4</v>
      </c>
      <c r="D210" s="45">
        <f t="shared" si="144"/>
        <v>0</v>
      </c>
      <c r="E210" s="3"/>
      <c r="F210" s="25"/>
      <c r="G210" s="17">
        <f>H210+I210+J210</f>
        <v>0</v>
      </c>
      <c r="H210" s="3"/>
      <c r="I210" s="14"/>
      <c r="J210" s="82"/>
      <c r="K210" s="24">
        <f t="shared" si="145"/>
        <v>4</v>
      </c>
      <c r="L210" s="3">
        <v>1</v>
      </c>
      <c r="M210" s="74">
        <v>3</v>
      </c>
      <c r="N210" s="82"/>
      <c r="O210" s="17">
        <f t="shared" si="191"/>
        <v>0</v>
      </c>
      <c r="P210" s="3"/>
      <c r="Q210" s="14"/>
      <c r="R210" s="106"/>
    </row>
    <row r="211" spans="1:18" x14ac:dyDescent="0.4">
      <c r="A211" s="34"/>
      <c r="B211" s="32" t="s">
        <v>258</v>
      </c>
      <c r="C211" s="60">
        <f t="shared" ref="C211" si="201">D211+G211+K211+O211</f>
        <v>1</v>
      </c>
      <c r="D211" s="45">
        <f t="shared" ref="D211" si="202">E211+F211</f>
        <v>0</v>
      </c>
      <c r="E211" s="3"/>
      <c r="F211" s="25"/>
      <c r="G211" s="17">
        <f t="shared" ref="G211" si="203">H211+I211+J211</f>
        <v>1</v>
      </c>
      <c r="H211" s="3">
        <v>1</v>
      </c>
      <c r="I211" s="14"/>
      <c r="J211" s="82"/>
      <c r="K211" s="24">
        <f t="shared" ref="K211" si="204">L211+M211+N211</f>
        <v>0</v>
      </c>
      <c r="L211" s="3"/>
      <c r="M211" s="74"/>
      <c r="N211" s="82"/>
      <c r="O211" s="17">
        <f t="shared" si="191"/>
        <v>0</v>
      </c>
      <c r="P211" s="3"/>
      <c r="Q211" s="14"/>
      <c r="R211" s="106"/>
    </row>
    <row r="212" spans="1:18" x14ac:dyDescent="0.4">
      <c r="A212" s="34"/>
      <c r="B212" s="32" t="s">
        <v>97</v>
      </c>
      <c r="C212" s="60">
        <f t="shared" si="150"/>
        <v>4</v>
      </c>
      <c r="D212" s="45">
        <f t="shared" si="144"/>
        <v>0</v>
      </c>
      <c r="E212" s="3"/>
      <c r="F212" s="25"/>
      <c r="G212" s="17">
        <f t="shared" si="157"/>
        <v>0</v>
      </c>
      <c r="H212" s="3"/>
      <c r="I212" s="14"/>
      <c r="J212" s="82"/>
      <c r="K212" s="24">
        <f t="shared" si="145"/>
        <v>4</v>
      </c>
      <c r="L212" s="3">
        <v>3</v>
      </c>
      <c r="M212" s="74">
        <v>1</v>
      </c>
      <c r="N212" s="82"/>
      <c r="O212" s="17">
        <f t="shared" si="191"/>
        <v>0</v>
      </c>
      <c r="P212" s="3"/>
      <c r="Q212" s="14"/>
      <c r="R212" s="106"/>
    </row>
    <row r="213" spans="1:18" x14ac:dyDescent="0.4">
      <c r="A213" s="34"/>
      <c r="B213" s="32" t="s">
        <v>153</v>
      </c>
      <c r="C213" s="60">
        <f t="shared" si="150"/>
        <v>1</v>
      </c>
      <c r="D213" s="45">
        <f t="shared" si="144"/>
        <v>0</v>
      </c>
      <c r="E213" s="3"/>
      <c r="F213" s="25"/>
      <c r="G213" s="17">
        <f t="shared" si="157"/>
        <v>0</v>
      </c>
      <c r="H213" s="3"/>
      <c r="I213" s="14"/>
      <c r="J213" s="82"/>
      <c r="K213" s="24">
        <f t="shared" si="145"/>
        <v>1</v>
      </c>
      <c r="L213" s="3"/>
      <c r="M213" s="74">
        <v>1</v>
      </c>
      <c r="N213" s="82"/>
      <c r="O213" s="17">
        <f t="shared" si="191"/>
        <v>0</v>
      </c>
      <c r="P213" s="3"/>
      <c r="Q213" s="14"/>
      <c r="R213" s="106"/>
    </row>
    <row r="214" spans="1:18" x14ac:dyDescent="0.4">
      <c r="A214" s="34"/>
      <c r="B214" s="32" t="s">
        <v>202</v>
      </c>
      <c r="C214" s="60">
        <f t="shared" si="150"/>
        <v>3</v>
      </c>
      <c r="D214" s="45">
        <f t="shared" ref="D214" si="205">E214+F214</f>
        <v>0</v>
      </c>
      <c r="E214" s="3"/>
      <c r="F214" s="25"/>
      <c r="G214" s="17">
        <f t="shared" si="157"/>
        <v>2</v>
      </c>
      <c r="H214" s="3">
        <v>1</v>
      </c>
      <c r="I214" s="14">
        <v>1</v>
      </c>
      <c r="J214" s="82"/>
      <c r="K214" s="24">
        <f t="shared" ref="K214" si="206">L214+M214+N214</f>
        <v>0</v>
      </c>
      <c r="L214" s="3"/>
      <c r="M214" s="74"/>
      <c r="N214" s="82"/>
      <c r="O214" s="17">
        <f t="shared" si="191"/>
        <v>1</v>
      </c>
      <c r="P214" s="3">
        <v>1</v>
      </c>
      <c r="Q214" s="14"/>
      <c r="R214" s="106"/>
    </row>
    <row r="215" spans="1:18" x14ac:dyDescent="0.4">
      <c r="A215" s="34"/>
      <c r="B215" s="32" t="s">
        <v>277</v>
      </c>
      <c r="C215" s="60">
        <f t="shared" ref="C215" si="207">D215+G215+K215+O215</f>
        <v>1</v>
      </c>
      <c r="D215" s="45">
        <f t="shared" ref="D215" si="208">E215+F215</f>
        <v>0</v>
      </c>
      <c r="E215" s="3"/>
      <c r="F215" s="25"/>
      <c r="G215" s="17">
        <f t="shared" ref="G215" si="209">H215+I215+J215</f>
        <v>0</v>
      </c>
      <c r="H215" s="3"/>
      <c r="I215" s="14"/>
      <c r="J215" s="82"/>
      <c r="K215" s="24">
        <f t="shared" ref="K215" si="210">L215+M215+N215</f>
        <v>0</v>
      </c>
      <c r="L215" s="3"/>
      <c r="M215" s="74"/>
      <c r="N215" s="82"/>
      <c r="O215" s="17">
        <f t="shared" ref="O215" si="211">P215+Q215+R215</f>
        <v>1</v>
      </c>
      <c r="P215" s="3">
        <v>1</v>
      </c>
      <c r="Q215" s="14"/>
      <c r="R215" s="106"/>
    </row>
    <row r="216" spans="1:18" x14ac:dyDescent="0.4">
      <c r="A216" s="34"/>
      <c r="B216" s="32" t="s">
        <v>98</v>
      </c>
      <c r="C216" s="60">
        <f t="shared" si="150"/>
        <v>3</v>
      </c>
      <c r="D216" s="45">
        <f t="shared" si="144"/>
        <v>0</v>
      </c>
      <c r="E216" s="3"/>
      <c r="F216" s="25"/>
      <c r="G216" s="17">
        <f t="shared" si="157"/>
        <v>1</v>
      </c>
      <c r="H216" s="3"/>
      <c r="I216" s="14">
        <v>1</v>
      </c>
      <c r="J216" s="82"/>
      <c r="K216" s="24">
        <f t="shared" si="145"/>
        <v>2</v>
      </c>
      <c r="L216" s="3">
        <v>1</v>
      </c>
      <c r="M216" s="74">
        <v>1</v>
      </c>
      <c r="N216" s="82"/>
      <c r="O216" s="17">
        <f t="shared" si="191"/>
        <v>0</v>
      </c>
      <c r="P216" s="3"/>
      <c r="Q216" s="14"/>
      <c r="R216" s="106"/>
    </row>
    <row r="217" spans="1:18" x14ac:dyDescent="0.4">
      <c r="A217" s="34"/>
      <c r="B217" s="32" t="s">
        <v>99</v>
      </c>
      <c r="C217" s="60">
        <f t="shared" si="150"/>
        <v>10</v>
      </c>
      <c r="D217" s="45">
        <f t="shared" ref="D217" si="212">E217+F217</f>
        <v>0</v>
      </c>
      <c r="E217" s="3"/>
      <c r="F217" s="25"/>
      <c r="G217" s="17">
        <f t="shared" si="157"/>
        <v>3</v>
      </c>
      <c r="H217" s="3">
        <v>3</v>
      </c>
      <c r="I217" s="14"/>
      <c r="J217" s="82"/>
      <c r="K217" s="24">
        <f t="shared" si="145"/>
        <v>7</v>
      </c>
      <c r="L217" s="3">
        <v>7</v>
      </c>
      <c r="M217" s="74"/>
      <c r="N217" s="82"/>
      <c r="O217" s="17">
        <f t="shared" si="191"/>
        <v>0</v>
      </c>
      <c r="P217" s="3"/>
      <c r="Q217" s="14"/>
      <c r="R217" s="106"/>
    </row>
    <row r="218" spans="1:18" x14ac:dyDescent="0.4">
      <c r="A218" s="34"/>
      <c r="B218" s="32" t="s">
        <v>146</v>
      </c>
      <c r="C218" s="60">
        <f t="shared" si="150"/>
        <v>2</v>
      </c>
      <c r="D218" s="45">
        <f t="shared" ref="D218" si="213">E218+F218</f>
        <v>0</v>
      </c>
      <c r="E218" s="3"/>
      <c r="F218" s="25"/>
      <c r="G218" s="17">
        <f t="shared" si="157"/>
        <v>0</v>
      </c>
      <c r="H218" s="3"/>
      <c r="I218" s="14"/>
      <c r="J218" s="82"/>
      <c r="K218" s="24">
        <f t="shared" si="145"/>
        <v>2</v>
      </c>
      <c r="L218" s="3">
        <v>1</v>
      </c>
      <c r="M218" s="74">
        <v>1</v>
      </c>
      <c r="N218" s="82"/>
      <c r="O218" s="17">
        <f t="shared" si="191"/>
        <v>0</v>
      </c>
      <c r="P218" s="3"/>
      <c r="Q218" s="14"/>
      <c r="R218" s="106"/>
    </row>
    <row r="219" spans="1:18" x14ac:dyDescent="0.4">
      <c r="A219" s="34"/>
      <c r="B219" s="32" t="s">
        <v>100</v>
      </c>
      <c r="C219" s="60">
        <f t="shared" si="150"/>
        <v>39</v>
      </c>
      <c r="D219" s="45">
        <f t="shared" si="144"/>
        <v>0</v>
      </c>
      <c r="E219" s="3"/>
      <c r="F219" s="25"/>
      <c r="G219" s="17">
        <f t="shared" si="157"/>
        <v>2</v>
      </c>
      <c r="H219" s="3">
        <v>2</v>
      </c>
      <c r="I219" s="14"/>
      <c r="J219" s="82"/>
      <c r="K219" s="24">
        <f t="shared" si="145"/>
        <v>37</v>
      </c>
      <c r="L219" s="3">
        <v>14</v>
      </c>
      <c r="M219" s="74">
        <v>23</v>
      </c>
      <c r="N219" s="82"/>
      <c r="O219" s="17">
        <f t="shared" si="191"/>
        <v>0</v>
      </c>
      <c r="P219" s="3"/>
      <c r="Q219" s="14"/>
      <c r="R219" s="106"/>
    </row>
    <row r="220" spans="1:18" x14ac:dyDescent="0.4">
      <c r="A220" s="34"/>
      <c r="B220" s="32" t="s">
        <v>101</v>
      </c>
      <c r="C220" s="60">
        <f t="shared" si="150"/>
        <v>3</v>
      </c>
      <c r="D220" s="45">
        <f t="shared" ref="D220:D221" si="214">E220+F220</f>
        <v>0</v>
      </c>
      <c r="E220" s="3"/>
      <c r="F220" s="25"/>
      <c r="G220" s="17">
        <f t="shared" si="157"/>
        <v>2</v>
      </c>
      <c r="H220" s="3">
        <v>2</v>
      </c>
      <c r="I220" s="14"/>
      <c r="J220" s="82"/>
      <c r="K220" s="24">
        <f t="shared" si="145"/>
        <v>1</v>
      </c>
      <c r="L220" s="3">
        <v>1</v>
      </c>
      <c r="M220" s="74"/>
      <c r="N220" s="82"/>
      <c r="O220" s="17">
        <f t="shared" si="191"/>
        <v>0</v>
      </c>
      <c r="P220" s="3"/>
      <c r="Q220" s="14"/>
      <c r="R220" s="106"/>
    </row>
    <row r="221" spans="1:18" x14ac:dyDescent="0.4">
      <c r="A221" s="34"/>
      <c r="B221" s="32" t="s">
        <v>102</v>
      </c>
      <c r="C221" s="60">
        <f t="shared" si="150"/>
        <v>41</v>
      </c>
      <c r="D221" s="45">
        <f t="shared" si="214"/>
        <v>0</v>
      </c>
      <c r="E221" s="3"/>
      <c r="F221" s="25"/>
      <c r="G221" s="17">
        <f t="shared" si="157"/>
        <v>4</v>
      </c>
      <c r="H221" s="3">
        <v>3</v>
      </c>
      <c r="I221" s="14">
        <v>1</v>
      </c>
      <c r="J221" s="82"/>
      <c r="K221" s="24">
        <f t="shared" ref="K221" si="215">L221+M221+N221</f>
        <v>37</v>
      </c>
      <c r="L221" s="3">
        <v>20</v>
      </c>
      <c r="M221" s="74">
        <v>17</v>
      </c>
      <c r="N221" s="82"/>
      <c r="O221" s="17">
        <f t="shared" si="191"/>
        <v>0</v>
      </c>
      <c r="P221" s="3"/>
      <c r="Q221" s="14"/>
      <c r="R221" s="106"/>
    </row>
    <row r="222" spans="1:18" x14ac:dyDescent="0.4">
      <c r="A222" s="34"/>
      <c r="B222" s="32" t="s">
        <v>203</v>
      </c>
      <c r="C222" s="60">
        <f t="shared" si="150"/>
        <v>1</v>
      </c>
      <c r="D222" s="45">
        <f t="shared" si="144"/>
        <v>0</v>
      </c>
      <c r="E222" s="3"/>
      <c r="F222" s="25"/>
      <c r="G222" s="17">
        <f t="shared" si="157"/>
        <v>0</v>
      </c>
      <c r="H222" s="3"/>
      <c r="I222" s="14"/>
      <c r="J222" s="82"/>
      <c r="K222" s="24">
        <f t="shared" si="145"/>
        <v>1</v>
      </c>
      <c r="L222" s="3"/>
      <c r="M222" s="74">
        <v>1</v>
      </c>
      <c r="N222" s="82"/>
      <c r="O222" s="17">
        <f t="shared" si="191"/>
        <v>0</v>
      </c>
      <c r="P222" s="3"/>
      <c r="Q222" s="14"/>
      <c r="R222" s="106"/>
    </row>
    <row r="223" spans="1:18" x14ac:dyDescent="0.4">
      <c r="A223" s="34"/>
      <c r="B223" s="32" t="s">
        <v>256</v>
      </c>
      <c r="C223" s="60">
        <f t="shared" ref="C223" si="216">D223+G223+K223+O223</f>
        <v>3</v>
      </c>
      <c r="D223" s="45">
        <f t="shared" si="144"/>
        <v>0</v>
      </c>
      <c r="E223" s="3"/>
      <c r="F223" s="25"/>
      <c r="G223" s="17">
        <f t="shared" ref="G223" si="217">H223+I223+J223</f>
        <v>0</v>
      </c>
      <c r="H223" s="3"/>
      <c r="I223" s="14"/>
      <c r="J223" s="82"/>
      <c r="K223" s="24">
        <f t="shared" si="145"/>
        <v>3</v>
      </c>
      <c r="L223" s="3">
        <v>2</v>
      </c>
      <c r="M223" s="74">
        <v>1</v>
      </c>
      <c r="N223" s="82"/>
      <c r="O223" s="17">
        <f t="shared" si="191"/>
        <v>0</v>
      </c>
      <c r="P223" s="3"/>
      <c r="Q223" s="14"/>
      <c r="R223" s="106"/>
    </row>
    <row r="224" spans="1:18" ht="19.5" thickBot="1" x14ac:dyDescent="0.45">
      <c r="A224" s="34"/>
      <c r="B224" s="33" t="s">
        <v>257</v>
      </c>
      <c r="C224" s="61">
        <f t="shared" si="150"/>
        <v>1</v>
      </c>
      <c r="D224" s="46">
        <f t="shared" si="144"/>
        <v>0</v>
      </c>
      <c r="E224" s="27"/>
      <c r="F224" s="30"/>
      <c r="G224" s="26">
        <f t="shared" si="157"/>
        <v>0</v>
      </c>
      <c r="H224" s="27"/>
      <c r="I224" s="28"/>
      <c r="J224" s="83"/>
      <c r="K224" s="29">
        <f t="shared" si="145"/>
        <v>1</v>
      </c>
      <c r="L224" s="27"/>
      <c r="M224" s="75">
        <v>1</v>
      </c>
      <c r="N224" s="83"/>
      <c r="O224" s="26">
        <f t="shared" si="191"/>
        <v>0</v>
      </c>
      <c r="P224" s="27"/>
      <c r="Q224" s="28"/>
      <c r="R224" s="102"/>
    </row>
    <row r="225" spans="1:18" ht="20.25" thickTop="1" thickBot="1" x14ac:dyDescent="0.45">
      <c r="A225" s="109" t="s">
        <v>103</v>
      </c>
      <c r="B225" s="110"/>
      <c r="C225" s="58">
        <f t="shared" si="150"/>
        <v>11</v>
      </c>
      <c r="D225" s="43">
        <f t="shared" si="144"/>
        <v>0</v>
      </c>
      <c r="E225" s="9">
        <f>SUM(E226:E229)</f>
        <v>0</v>
      </c>
      <c r="F225" s="21">
        <f>SUM(F226:F229)</f>
        <v>0</v>
      </c>
      <c r="G225" s="15">
        <f t="shared" si="157"/>
        <v>1</v>
      </c>
      <c r="H225" s="9">
        <f t="shared" ref="H225:J225" si="218">SUM(H226:H229)</f>
        <v>0</v>
      </c>
      <c r="I225" s="12">
        <f t="shared" si="218"/>
        <v>1</v>
      </c>
      <c r="J225" s="80">
        <f t="shared" si="218"/>
        <v>0</v>
      </c>
      <c r="K225" s="20">
        <f t="shared" si="145"/>
        <v>10</v>
      </c>
      <c r="L225" s="9">
        <f t="shared" ref="L225:M225" si="219">SUM(L226:L229)</f>
        <v>5</v>
      </c>
      <c r="M225" s="72">
        <f t="shared" si="219"/>
        <v>5</v>
      </c>
      <c r="N225" s="80">
        <f t="shared" ref="N225" si="220">SUM(N226:N229)</f>
        <v>0</v>
      </c>
      <c r="O225" s="15">
        <f t="shared" si="191"/>
        <v>0</v>
      </c>
      <c r="P225" s="9">
        <f t="shared" ref="P225:R225" si="221">SUM(P226:P229)</f>
        <v>0</v>
      </c>
      <c r="Q225" s="12">
        <f t="shared" ref="Q225" si="222">SUM(Q226:Q229)</f>
        <v>0</v>
      </c>
      <c r="R225" s="104">
        <f t="shared" si="221"/>
        <v>0</v>
      </c>
    </row>
    <row r="226" spans="1:18" ht="19.5" thickTop="1" x14ac:dyDescent="0.4">
      <c r="A226" s="34"/>
      <c r="B226" s="31" t="s">
        <v>104</v>
      </c>
      <c r="C226" s="59">
        <f t="shared" si="150"/>
        <v>6</v>
      </c>
      <c r="D226" s="44">
        <f t="shared" si="144"/>
        <v>0</v>
      </c>
      <c r="E226" s="4"/>
      <c r="F226" s="23"/>
      <c r="G226" s="16">
        <f t="shared" si="157"/>
        <v>1</v>
      </c>
      <c r="H226" s="4"/>
      <c r="I226" s="13">
        <v>1</v>
      </c>
      <c r="J226" s="81"/>
      <c r="K226" s="22">
        <f t="shared" si="145"/>
        <v>5</v>
      </c>
      <c r="L226" s="4">
        <v>3</v>
      </c>
      <c r="M226" s="73">
        <v>2</v>
      </c>
      <c r="N226" s="81"/>
      <c r="O226" s="16">
        <f t="shared" si="191"/>
        <v>0</v>
      </c>
      <c r="P226" s="4"/>
      <c r="Q226" s="13"/>
      <c r="R226" s="105"/>
    </row>
    <row r="227" spans="1:18" x14ac:dyDescent="0.4">
      <c r="A227" s="34"/>
      <c r="B227" s="32" t="s">
        <v>204</v>
      </c>
      <c r="C227" s="60">
        <f t="shared" si="150"/>
        <v>1</v>
      </c>
      <c r="D227" s="45">
        <f t="shared" ref="D227" si="223">E227+F227</f>
        <v>0</v>
      </c>
      <c r="E227" s="3"/>
      <c r="F227" s="25"/>
      <c r="G227" s="17">
        <f t="shared" si="157"/>
        <v>0</v>
      </c>
      <c r="H227" s="3"/>
      <c r="I227" s="14"/>
      <c r="J227" s="82"/>
      <c r="K227" s="24">
        <f t="shared" ref="K227" si="224">L227+M227+N227</f>
        <v>1</v>
      </c>
      <c r="L227" s="3">
        <v>1</v>
      </c>
      <c r="M227" s="74"/>
      <c r="N227" s="82"/>
      <c r="O227" s="17">
        <f t="shared" si="191"/>
        <v>0</v>
      </c>
      <c r="P227" s="3"/>
      <c r="Q227" s="14"/>
      <c r="R227" s="106"/>
    </row>
    <row r="228" spans="1:18" x14ac:dyDescent="0.4">
      <c r="A228" s="34"/>
      <c r="B228" s="32" t="s">
        <v>105</v>
      </c>
      <c r="C228" s="60">
        <f t="shared" si="150"/>
        <v>1</v>
      </c>
      <c r="D228" s="45">
        <f t="shared" si="144"/>
        <v>0</v>
      </c>
      <c r="E228" s="3"/>
      <c r="F228" s="25"/>
      <c r="G228" s="17">
        <f t="shared" si="157"/>
        <v>0</v>
      </c>
      <c r="H228" s="3"/>
      <c r="I228" s="14"/>
      <c r="J228" s="82"/>
      <c r="K228" s="24">
        <f t="shared" si="145"/>
        <v>1</v>
      </c>
      <c r="L228" s="3"/>
      <c r="M228" s="74">
        <v>1</v>
      </c>
      <c r="N228" s="82"/>
      <c r="O228" s="17">
        <f t="shared" si="191"/>
        <v>0</v>
      </c>
      <c r="P228" s="3"/>
      <c r="Q228" s="14"/>
      <c r="R228" s="106"/>
    </row>
    <row r="229" spans="1:18" ht="19.5" thickBot="1" x14ac:dyDescent="0.45">
      <c r="A229" s="34"/>
      <c r="B229" s="33" t="s">
        <v>106</v>
      </c>
      <c r="C229" s="61">
        <f t="shared" si="150"/>
        <v>3</v>
      </c>
      <c r="D229" s="46">
        <f t="shared" si="144"/>
        <v>0</v>
      </c>
      <c r="E229" s="27"/>
      <c r="F229" s="30"/>
      <c r="G229" s="26">
        <f t="shared" si="157"/>
        <v>0</v>
      </c>
      <c r="H229" s="27"/>
      <c r="I229" s="28"/>
      <c r="J229" s="83"/>
      <c r="K229" s="29">
        <f t="shared" si="145"/>
        <v>3</v>
      </c>
      <c r="L229" s="27">
        <v>1</v>
      </c>
      <c r="M229" s="75">
        <v>2</v>
      </c>
      <c r="N229" s="83"/>
      <c r="O229" s="26">
        <f t="shared" si="191"/>
        <v>0</v>
      </c>
      <c r="P229" s="27"/>
      <c r="Q229" s="28"/>
      <c r="R229" s="102"/>
    </row>
    <row r="230" spans="1:18" ht="20.25" thickTop="1" thickBot="1" x14ac:dyDescent="0.45">
      <c r="A230" s="109" t="s">
        <v>107</v>
      </c>
      <c r="B230" s="110"/>
      <c r="C230" s="58">
        <f t="shared" si="150"/>
        <v>11</v>
      </c>
      <c r="D230" s="43">
        <f t="shared" si="144"/>
        <v>4</v>
      </c>
      <c r="E230" s="9">
        <f>SUM(E231:E234)</f>
        <v>4</v>
      </c>
      <c r="F230" s="21">
        <f>SUM(F231:F234)</f>
        <v>0</v>
      </c>
      <c r="G230" s="15">
        <f t="shared" si="157"/>
        <v>3</v>
      </c>
      <c r="H230" s="9">
        <f t="shared" ref="H230:J230" si="225">SUM(H231:H234)</f>
        <v>2</v>
      </c>
      <c r="I230" s="12">
        <f t="shared" si="225"/>
        <v>1</v>
      </c>
      <c r="J230" s="80">
        <f t="shared" si="225"/>
        <v>0</v>
      </c>
      <c r="K230" s="20">
        <f t="shared" si="145"/>
        <v>4</v>
      </c>
      <c r="L230" s="9">
        <f t="shared" ref="L230:M230" si="226">SUM(L231:L234)</f>
        <v>3</v>
      </c>
      <c r="M230" s="72">
        <f t="shared" si="226"/>
        <v>1</v>
      </c>
      <c r="N230" s="80">
        <f t="shared" ref="N230" si="227">SUM(N231:N234)</f>
        <v>0</v>
      </c>
      <c r="O230" s="15">
        <f t="shared" si="191"/>
        <v>0</v>
      </c>
      <c r="P230" s="9">
        <f>SUM(R230:S230)</f>
        <v>0</v>
      </c>
      <c r="Q230" s="100">
        <f>SUM(R230:S230)</f>
        <v>0</v>
      </c>
      <c r="R230" s="104">
        <f>SUM(S230:T230)</f>
        <v>0</v>
      </c>
    </row>
    <row r="231" spans="1:18" ht="19.5" thickTop="1" x14ac:dyDescent="0.4">
      <c r="A231" s="34"/>
      <c r="B231" s="31" t="s">
        <v>260</v>
      </c>
      <c r="C231" s="59">
        <f t="shared" ref="C231:C267" si="228">D231+G231+K231+O231</f>
        <v>1</v>
      </c>
      <c r="D231" s="44">
        <f t="shared" si="144"/>
        <v>0</v>
      </c>
      <c r="E231" s="4"/>
      <c r="F231" s="23"/>
      <c r="G231" s="16">
        <f t="shared" si="157"/>
        <v>1</v>
      </c>
      <c r="H231" s="4"/>
      <c r="I231" s="13">
        <v>1</v>
      </c>
      <c r="J231" s="81"/>
      <c r="K231" s="22">
        <f t="shared" si="145"/>
        <v>0</v>
      </c>
      <c r="L231" s="4"/>
      <c r="M231" s="73"/>
      <c r="N231" s="81"/>
      <c r="O231" s="16">
        <f t="shared" si="191"/>
        <v>0</v>
      </c>
      <c r="P231" s="4"/>
      <c r="Q231" s="13"/>
      <c r="R231" s="105"/>
    </row>
    <row r="232" spans="1:18" x14ac:dyDescent="0.4">
      <c r="A232" s="34"/>
      <c r="B232" s="32" t="s">
        <v>261</v>
      </c>
      <c r="C232" s="60">
        <f t="shared" si="228"/>
        <v>1</v>
      </c>
      <c r="D232" s="45">
        <f t="shared" ref="D232" si="229">E232+F232</f>
        <v>0</v>
      </c>
      <c r="E232" s="3"/>
      <c r="F232" s="25"/>
      <c r="G232" s="17">
        <f t="shared" ref="G232" si="230">H232+I232+J232</f>
        <v>1</v>
      </c>
      <c r="H232" s="3">
        <v>1</v>
      </c>
      <c r="I232" s="14"/>
      <c r="J232" s="82"/>
      <c r="K232" s="24">
        <f t="shared" ref="K232" si="231">L232+M232+N232</f>
        <v>0</v>
      </c>
      <c r="L232" s="3"/>
      <c r="M232" s="74"/>
      <c r="N232" s="82"/>
      <c r="O232" s="17">
        <f t="shared" si="191"/>
        <v>0</v>
      </c>
      <c r="P232" s="3"/>
      <c r="Q232" s="14"/>
      <c r="R232" s="106"/>
    </row>
    <row r="233" spans="1:18" x14ac:dyDescent="0.4">
      <c r="A233" s="34"/>
      <c r="B233" s="32" t="s">
        <v>259</v>
      </c>
      <c r="C233" s="60">
        <f t="shared" ref="C233" si="232">D233+G233+K233+O233</f>
        <v>8</v>
      </c>
      <c r="D233" s="45">
        <f t="shared" si="144"/>
        <v>3</v>
      </c>
      <c r="E233" s="3">
        <v>3</v>
      </c>
      <c r="F233" s="25"/>
      <c r="G233" s="17">
        <f t="shared" si="157"/>
        <v>1</v>
      </c>
      <c r="H233" s="3">
        <v>1</v>
      </c>
      <c r="I233" s="14"/>
      <c r="J233" s="82"/>
      <c r="K233" s="24">
        <f t="shared" si="145"/>
        <v>4</v>
      </c>
      <c r="L233" s="3">
        <v>3</v>
      </c>
      <c r="M233" s="74">
        <v>1</v>
      </c>
      <c r="N233" s="82"/>
      <c r="O233" s="17">
        <f t="shared" si="191"/>
        <v>0</v>
      </c>
      <c r="P233" s="3"/>
      <c r="Q233" s="14"/>
      <c r="R233" s="106"/>
    </row>
    <row r="234" spans="1:18" ht="19.5" thickBot="1" x14ac:dyDescent="0.45">
      <c r="A234" s="34"/>
      <c r="B234" s="33" t="s">
        <v>107</v>
      </c>
      <c r="C234" s="61">
        <f t="shared" si="228"/>
        <v>1</v>
      </c>
      <c r="D234" s="46">
        <f t="shared" si="144"/>
        <v>1</v>
      </c>
      <c r="E234" s="27">
        <v>1</v>
      </c>
      <c r="F234" s="30"/>
      <c r="G234" s="26">
        <f t="shared" si="157"/>
        <v>0</v>
      </c>
      <c r="H234" s="27"/>
      <c r="I234" s="28"/>
      <c r="J234" s="83"/>
      <c r="K234" s="29">
        <f t="shared" si="145"/>
        <v>0</v>
      </c>
      <c r="L234" s="27"/>
      <c r="M234" s="75"/>
      <c r="N234" s="83"/>
      <c r="O234" s="26">
        <f t="shared" si="191"/>
        <v>0</v>
      </c>
      <c r="P234" s="27"/>
      <c r="Q234" s="28"/>
      <c r="R234" s="102"/>
    </row>
    <row r="235" spans="1:18" ht="20.25" thickTop="1" thickBot="1" x14ac:dyDescent="0.45">
      <c r="A235" s="109" t="s">
        <v>235</v>
      </c>
      <c r="B235" s="110"/>
      <c r="C235" s="58">
        <f>D235+G235+K235+O235</f>
        <v>1</v>
      </c>
      <c r="D235" s="43">
        <f t="shared" si="144"/>
        <v>0</v>
      </c>
      <c r="E235" s="9">
        <f>E236</f>
        <v>0</v>
      </c>
      <c r="F235" s="21">
        <f>F236</f>
        <v>0</v>
      </c>
      <c r="G235" s="15">
        <f t="shared" ref="G235:G236" si="233">H235+I235+J235</f>
        <v>1</v>
      </c>
      <c r="H235" s="9">
        <f t="shared" ref="H235:N235" si="234">H236</f>
        <v>1</v>
      </c>
      <c r="I235" s="12">
        <f t="shared" si="234"/>
        <v>0</v>
      </c>
      <c r="J235" s="80">
        <f t="shared" si="234"/>
        <v>0</v>
      </c>
      <c r="K235" s="20">
        <f t="shared" si="145"/>
        <v>0</v>
      </c>
      <c r="L235" s="9">
        <f t="shared" si="234"/>
        <v>0</v>
      </c>
      <c r="M235" s="72">
        <f t="shared" si="234"/>
        <v>0</v>
      </c>
      <c r="N235" s="80">
        <f t="shared" si="234"/>
        <v>0</v>
      </c>
      <c r="O235" s="15">
        <f t="shared" si="191"/>
        <v>0</v>
      </c>
      <c r="P235" s="9">
        <f t="shared" ref="P235:R235" si="235">P236</f>
        <v>0</v>
      </c>
      <c r="Q235" s="12">
        <f t="shared" si="235"/>
        <v>0</v>
      </c>
      <c r="R235" s="104">
        <f t="shared" si="235"/>
        <v>0</v>
      </c>
    </row>
    <row r="236" spans="1:18" ht="20.25" thickTop="1" thickBot="1" x14ac:dyDescent="0.45">
      <c r="A236" s="34"/>
      <c r="B236" s="2" t="s">
        <v>236</v>
      </c>
      <c r="C236" s="57">
        <f>D236+G236+K236+O236</f>
        <v>1</v>
      </c>
      <c r="D236" s="47">
        <f t="shared" si="144"/>
        <v>0</v>
      </c>
      <c r="E236" s="37"/>
      <c r="F236" s="48"/>
      <c r="G236" s="39">
        <f t="shared" si="233"/>
        <v>1</v>
      </c>
      <c r="H236" s="37">
        <v>1</v>
      </c>
      <c r="I236" s="63"/>
      <c r="J236" s="84"/>
      <c r="K236" s="65">
        <f t="shared" si="145"/>
        <v>0</v>
      </c>
      <c r="L236" s="37"/>
      <c r="M236" s="76"/>
      <c r="N236" s="84"/>
      <c r="O236" s="39">
        <f t="shared" si="191"/>
        <v>0</v>
      </c>
      <c r="P236" s="37"/>
      <c r="Q236" s="63"/>
      <c r="R236" s="107"/>
    </row>
    <row r="237" spans="1:18" ht="20.25" thickTop="1" thickBot="1" x14ac:dyDescent="0.45">
      <c r="A237" s="109" t="s">
        <v>108</v>
      </c>
      <c r="B237" s="110"/>
      <c r="C237" s="58">
        <f t="shared" si="228"/>
        <v>40</v>
      </c>
      <c r="D237" s="43">
        <f t="shared" si="144"/>
        <v>0</v>
      </c>
      <c r="E237" s="9">
        <f>SUM(E238:E245)</f>
        <v>0</v>
      </c>
      <c r="F237" s="21">
        <f>SUM(F238:F245)</f>
        <v>0</v>
      </c>
      <c r="G237" s="15">
        <f t="shared" ref="G237:G267" si="236">H237+I237+J237</f>
        <v>0</v>
      </c>
      <c r="H237" s="9">
        <f t="shared" ref="H237:J237" si="237">SUM(H238:H245)</f>
        <v>0</v>
      </c>
      <c r="I237" s="12">
        <f t="shared" si="237"/>
        <v>0</v>
      </c>
      <c r="J237" s="80">
        <f t="shared" si="237"/>
        <v>0</v>
      </c>
      <c r="K237" s="20">
        <f t="shared" si="145"/>
        <v>40</v>
      </c>
      <c r="L237" s="9">
        <f t="shared" ref="L237:M237" si="238">SUM(L238:L245)</f>
        <v>17</v>
      </c>
      <c r="M237" s="72">
        <f t="shared" si="238"/>
        <v>23</v>
      </c>
      <c r="N237" s="80">
        <f t="shared" ref="N237" si="239">SUM(N238:N245)</f>
        <v>0</v>
      </c>
      <c r="O237" s="15">
        <f t="shared" si="191"/>
        <v>0</v>
      </c>
      <c r="P237" s="9">
        <f t="shared" ref="P237:R237" si="240">SUM(P238:P245)</f>
        <v>0</v>
      </c>
      <c r="Q237" s="12">
        <f t="shared" ref="Q237" si="241">SUM(Q238:Q245)</f>
        <v>0</v>
      </c>
      <c r="R237" s="104">
        <f t="shared" si="240"/>
        <v>0</v>
      </c>
    </row>
    <row r="238" spans="1:18" ht="19.5" thickTop="1" x14ac:dyDescent="0.4">
      <c r="A238" s="34"/>
      <c r="B238" s="31" t="s">
        <v>109</v>
      </c>
      <c r="C238" s="59">
        <f t="shared" si="228"/>
        <v>1</v>
      </c>
      <c r="D238" s="44">
        <f t="shared" si="144"/>
        <v>0</v>
      </c>
      <c r="E238" s="4"/>
      <c r="F238" s="23"/>
      <c r="G238" s="16">
        <f t="shared" si="236"/>
        <v>0</v>
      </c>
      <c r="H238" s="4"/>
      <c r="I238" s="13"/>
      <c r="J238" s="81"/>
      <c r="K238" s="22">
        <f t="shared" si="145"/>
        <v>1</v>
      </c>
      <c r="L238" s="4">
        <v>1</v>
      </c>
      <c r="M238" s="73"/>
      <c r="N238" s="81"/>
      <c r="O238" s="16">
        <f t="shared" si="191"/>
        <v>0</v>
      </c>
      <c r="P238" s="4"/>
      <c r="Q238" s="13"/>
      <c r="R238" s="105"/>
    </row>
    <row r="239" spans="1:18" x14ac:dyDescent="0.4">
      <c r="A239" s="34"/>
      <c r="B239" s="32" t="s">
        <v>110</v>
      </c>
      <c r="C239" s="60">
        <f t="shared" si="228"/>
        <v>30</v>
      </c>
      <c r="D239" s="45">
        <f t="shared" si="144"/>
        <v>0</v>
      </c>
      <c r="E239" s="3"/>
      <c r="F239" s="25"/>
      <c r="G239" s="17">
        <f t="shared" si="236"/>
        <v>0</v>
      </c>
      <c r="H239" s="3"/>
      <c r="I239" s="14"/>
      <c r="J239" s="82"/>
      <c r="K239" s="24">
        <f t="shared" si="145"/>
        <v>30</v>
      </c>
      <c r="L239" s="3">
        <v>10</v>
      </c>
      <c r="M239" s="74">
        <v>20</v>
      </c>
      <c r="N239" s="82"/>
      <c r="O239" s="17">
        <f t="shared" si="191"/>
        <v>0</v>
      </c>
      <c r="P239" s="3"/>
      <c r="Q239" s="14"/>
      <c r="R239" s="106"/>
    </row>
    <row r="240" spans="1:18" x14ac:dyDescent="0.4">
      <c r="A240" s="34"/>
      <c r="B240" s="32" t="s">
        <v>205</v>
      </c>
      <c r="C240" s="60">
        <f t="shared" si="228"/>
        <v>1</v>
      </c>
      <c r="D240" s="45">
        <f t="shared" ref="D240:D241" si="242">E240+F240</f>
        <v>0</v>
      </c>
      <c r="E240" s="3"/>
      <c r="F240" s="25"/>
      <c r="G240" s="17">
        <f t="shared" si="236"/>
        <v>0</v>
      </c>
      <c r="H240" s="3"/>
      <c r="I240" s="14"/>
      <c r="J240" s="82"/>
      <c r="K240" s="24">
        <f t="shared" ref="K240:K241" si="243">L240+M240+N240</f>
        <v>1</v>
      </c>
      <c r="L240" s="3">
        <v>1</v>
      </c>
      <c r="M240" s="74"/>
      <c r="N240" s="82"/>
      <c r="O240" s="17">
        <f t="shared" si="191"/>
        <v>0</v>
      </c>
      <c r="P240" s="3"/>
      <c r="Q240" s="14"/>
      <c r="R240" s="106"/>
    </row>
    <row r="241" spans="1:18" x14ac:dyDescent="0.4">
      <c r="A241" s="34"/>
      <c r="B241" s="32" t="s">
        <v>111</v>
      </c>
      <c r="C241" s="60">
        <f t="shared" si="228"/>
        <v>1</v>
      </c>
      <c r="D241" s="45">
        <f t="shared" si="242"/>
        <v>0</v>
      </c>
      <c r="E241" s="3"/>
      <c r="F241" s="25"/>
      <c r="G241" s="17">
        <f t="shared" si="236"/>
        <v>0</v>
      </c>
      <c r="H241" s="3"/>
      <c r="I241" s="14"/>
      <c r="J241" s="82"/>
      <c r="K241" s="24">
        <f t="shared" si="243"/>
        <v>1</v>
      </c>
      <c r="L241" s="3">
        <v>1</v>
      </c>
      <c r="M241" s="74"/>
      <c r="N241" s="82"/>
      <c r="O241" s="17">
        <f t="shared" si="191"/>
        <v>0</v>
      </c>
      <c r="P241" s="3"/>
      <c r="Q241" s="14"/>
      <c r="R241" s="106"/>
    </row>
    <row r="242" spans="1:18" x14ac:dyDescent="0.4">
      <c r="A242" s="34"/>
      <c r="B242" s="32" t="s">
        <v>206</v>
      </c>
      <c r="C242" s="60">
        <f t="shared" si="228"/>
        <v>1</v>
      </c>
      <c r="D242" s="45">
        <f t="shared" si="144"/>
        <v>0</v>
      </c>
      <c r="E242" s="3"/>
      <c r="F242" s="25"/>
      <c r="G242" s="17">
        <f t="shared" si="236"/>
        <v>0</v>
      </c>
      <c r="H242" s="3"/>
      <c r="I242" s="14"/>
      <c r="J242" s="82"/>
      <c r="K242" s="24">
        <f t="shared" si="145"/>
        <v>1</v>
      </c>
      <c r="L242" s="3">
        <v>1</v>
      </c>
      <c r="M242" s="74"/>
      <c r="N242" s="82"/>
      <c r="O242" s="17">
        <f t="shared" si="191"/>
        <v>0</v>
      </c>
      <c r="P242" s="3"/>
      <c r="Q242" s="14"/>
      <c r="R242" s="106"/>
    </row>
    <row r="243" spans="1:18" x14ac:dyDescent="0.4">
      <c r="A243" s="34"/>
      <c r="B243" s="32" t="s">
        <v>112</v>
      </c>
      <c r="C243" s="60">
        <f t="shared" si="228"/>
        <v>4</v>
      </c>
      <c r="D243" s="45">
        <f t="shared" si="144"/>
        <v>0</v>
      </c>
      <c r="E243" s="3"/>
      <c r="F243" s="25"/>
      <c r="G243" s="17">
        <f t="shared" si="236"/>
        <v>0</v>
      </c>
      <c r="H243" s="3"/>
      <c r="I243" s="14"/>
      <c r="J243" s="82"/>
      <c r="K243" s="24">
        <f t="shared" si="145"/>
        <v>4</v>
      </c>
      <c r="L243" s="3">
        <v>3</v>
      </c>
      <c r="M243" s="74">
        <v>1</v>
      </c>
      <c r="N243" s="82"/>
      <c r="O243" s="17">
        <f t="shared" si="191"/>
        <v>0</v>
      </c>
      <c r="P243" s="3"/>
      <c r="Q243" s="14"/>
      <c r="R243" s="106"/>
    </row>
    <row r="244" spans="1:18" x14ac:dyDescent="0.4">
      <c r="A244" s="34"/>
      <c r="B244" s="32" t="s">
        <v>278</v>
      </c>
      <c r="C244" s="60">
        <f t="shared" ref="C244" si="244">D244+G244+K244+O244</f>
        <v>1</v>
      </c>
      <c r="D244" s="45">
        <f t="shared" ref="D244" si="245">E244+F244</f>
        <v>0</v>
      </c>
      <c r="E244" s="3"/>
      <c r="F244" s="25"/>
      <c r="G244" s="17">
        <f t="shared" ref="G244" si="246">H244+I244+J244</f>
        <v>0</v>
      </c>
      <c r="H244" s="3"/>
      <c r="I244" s="14"/>
      <c r="J244" s="82"/>
      <c r="K244" s="24">
        <f t="shared" ref="K244" si="247">L244+M244+N244</f>
        <v>1</v>
      </c>
      <c r="L244" s="3"/>
      <c r="M244" s="74">
        <v>1</v>
      </c>
      <c r="N244" s="82"/>
      <c r="O244" s="17">
        <f t="shared" ref="O244" si="248">P244+Q244+R244</f>
        <v>0</v>
      </c>
      <c r="P244" s="3"/>
      <c r="Q244" s="14"/>
      <c r="R244" s="106"/>
    </row>
    <row r="245" spans="1:18" ht="19.5" thickBot="1" x14ac:dyDescent="0.45">
      <c r="A245" s="34"/>
      <c r="B245" s="33" t="s">
        <v>279</v>
      </c>
      <c r="C245" s="61">
        <f t="shared" si="228"/>
        <v>1</v>
      </c>
      <c r="D245" s="46">
        <f t="shared" si="144"/>
        <v>0</v>
      </c>
      <c r="E245" s="27"/>
      <c r="F245" s="30"/>
      <c r="G245" s="26">
        <f t="shared" si="236"/>
        <v>0</v>
      </c>
      <c r="H245" s="27"/>
      <c r="I245" s="28"/>
      <c r="J245" s="83"/>
      <c r="K245" s="29">
        <f t="shared" si="145"/>
        <v>1</v>
      </c>
      <c r="L245" s="27"/>
      <c r="M245" s="75">
        <v>1</v>
      </c>
      <c r="N245" s="83"/>
      <c r="O245" s="26">
        <f t="shared" si="191"/>
        <v>0</v>
      </c>
      <c r="P245" s="27"/>
      <c r="Q245" s="28"/>
      <c r="R245" s="102"/>
    </row>
    <row r="246" spans="1:18" ht="20.25" thickTop="1" thickBot="1" x14ac:dyDescent="0.45">
      <c r="A246" s="109" t="s">
        <v>113</v>
      </c>
      <c r="B246" s="110"/>
      <c r="C246" s="58">
        <f t="shared" si="228"/>
        <v>282</v>
      </c>
      <c r="D246" s="43">
        <f t="shared" si="144"/>
        <v>6</v>
      </c>
      <c r="E246" s="9">
        <f>E247</f>
        <v>5</v>
      </c>
      <c r="F246" s="21">
        <f>F247</f>
        <v>1</v>
      </c>
      <c r="G246" s="15">
        <f t="shared" si="236"/>
        <v>26</v>
      </c>
      <c r="H246" s="9">
        <f t="shared" ref="H246:I246" si="249">H247</f>
        <v>18</v>
      </c>
      <c r="I246" s="12">
        <f t="shared" si="249"/>
        <v>8</v>
      </c>
      <c r="J246" s="80">
        <f t="shared" ref="J246:N246" si="250">J247</f>
        <v>0</v>
      </c>
      <c r="K246" s="20">
        <f t="shared" si="145"/>
        <v>241</v>
      </c>
      <c r="L246" s="9">
        <f t="shared" si="250"/>
        <v>135</v>
      </c>
      <c r="M246" s="72">
        <f t="shared" si="250"/>
        <v>96</v>
      </c>
      <c r="N246" s="80">
        <f t="shared" si="250"/>
        <v>10</v>
      </c>
      <c r="O246" s="15">
        <f t="shared" si="191"/>
        <v>9</v>
      </c>
      <c r="P246" s="9">
        <f t="shared" ref="P246:R246" si="251">P247</f>
        <v>4</v>
      </c>
      <c r="Q246" s="12">
        <f t="shared" si="251"/>
        <v>4</v>
      </c>
      <c r="R246" s="104">
        <f t="shared" si="251"/>
        <v>1</v>
      </c>
    </row>
    <row r="247" spans="1:18" ht="20.25" thickTop="1" thickBot="1" x14ac:dyDescent="0.45">
      <c r="A247" s="34"/>
      <c r="B247" s="2" t="s">
        <v>113</v>
      </c>
      <c r="C247" s="57">
        <f>D247+G247+K247+O247</f>
        <v>282</v>
      </c>
      <c r="D247" s="47">
        <f t="shared" si="144"/>
        <v>6</v>
      </c>
      <c r="E247" s="37">
        <v>5</v>
      </c>
      <c r="F247" s="48">
        <v>1</v>
      </c>
      <c r="G247" s="39">
        <f t="shared" si="236"/>
        <v>26</v>
      </c>
      <c r="H247" s="37">
        <v>18</v>
      </c>
      <c r="I247" s="63">
        <v>8</v>
      </c>
      <c r="J247" s="84"/>
      <c r="K247" s="65">
        <f>L247+M247+N247</f>
        <v>241</v>
      </c>
      <c r="L247" s="37">
        <v>135</v>
      </c>
      <c r="M247" s="76">
        <v>96</v>
      </c>
      <c r="N247" s="84">
        <v>10</v>
      </c>
      <c r="O247" s="39">
        <f t="shared" si="191"/>
        <v>9</v>
      </c>
      <c r="P247" s="37">
        <v>4</v>
      </c>
      <c r="Q247" s="63">
        <v>4</v>
      </c>
      <c r="R247" s="107">
        <v>1</v>
      </c>
    </row>
    <row r="248" spans="1:18" ht="20.25" thickTop="1" thickBot="1" x14ac:dyDescent="0.45">
      <c r="A248" s="109" t="s">
        <v>114</v>
      </c>
      <c r="B248" s="110"/>
      <c r="C248" s="58">
        <f t="shared" si="228"/>
        <v>9</v>
      </c>
      <c r="D248" s="43">
        <f t="shared" ref="D248:D252" si="252">E248+F248</f>
        <v>0</v>
      </c>
      <c r="E248" s="9">
        <f>SUM(E249:E252)</f>
        <v>0</v>
      </c>
      <c r="F248" s="21">
        <f>SUM(F249:F252)</f>
        <v>0</v>
      </c>
      <c r="G248" s="15">
        <f t="shared" si="236"/>
        <v>0</v>
      </c>
      <c r="H248" s="9">
        <f t="shared" ref="H248:J248" si="253">SUM(H249:H252)</f>
        <v>0</v>
      </c>
      <c r="I248" s="12">
        <f t="shared" si="253"/>
        <v>0</v>
      </c>
      <c r="J248" s="80">
        <f t="shared" si="253"/>
        <v>0</v>
      </c>
      <c r="K248" s="20">
        <f t="shared" si="145"/>
        <v>9</v>
      </c>
      <c r="L248" s="9">
        <f t="shared" ref="L248:M248" si="254">SUM(L249:L252)</f>
        <v>5</v>
      </c>
      <c r="M248" s="72">
        <f t="shared" si="254"/>
        <v>4</v>
      </c>
      <c r="N248" s="80">
        <f t="shared" ref="N248" si="255">SUM(N249:N252)</f>
        <v>0</v>
      </c>
      <c r="O248" s="15">
        <f t="shared" si="191"/>
        <v>0</v>
      </c>
      <c r="P248" s="9">
        <f t="shared" ref="P248:R248" si="256">SUM(P249:P252)</f>
        <v>0</v>
      </c>
      <c r="Q248" s="12">
        <f t="shared" ref="Q248" si="257">SUM(Q249:Q252)</f>
        <v>0</v>
      </c>
      <c r="R248" s="104">
        <f t="shared" si="256"/>
        <v>0</v>
      </c>
    </row>
    <row r="249" spans="1:18" ht="19.5" thickTop="1" x14ac:dyDescent="0.4">
      <c r="A249" s="34"/>
      <c r="B249" s="31" t="s">
        <v>115</v>
      </c>
      <c r="C249" s="59">
        <f t="shared" si="228"/>
        <v>1</v>
      </c>
      <c r="D249" s="44">
        <f t="shared" si="252"/>
        <v>0</v>
      </c>
      <c r="E249" s="4"/>
      <c r="F249" s="23"/>
      <c r="G249" s="16">
        <f t="shared" si="236"/>
        <v>0</v>
      </c>
      <c r="H249" s="4"/>
      <c r="I249" s="13"/>
      <c r="J249" s="81"/>
      <c r="K249" s="22">
        <f t="shared" si="145"/>
        <v>1</v>
      </c>
      <c r="L249" s="4"/>
      <c r="M249" s="73">
        <v>1</v>
      </c>
      <c r="N249" s="81"/>
      <c r="O249" s="16">
        <f t="shared" si="191"/>
        <v>0</v>
      </c>
      <c r="P249" s="4"/>
      <c r="Q249" s="13"/>
      <c r="R249" s="105"/>
    </row>
    <row r="250" spans="1:18" x14ac:dyDescent="0.4">
      <c r="A250" s="34"/>
      <c r="B250" s="32" t="s">
        <v>116</v>
      </c>
      <c r="C250" s="60">
        <f t="shared" si="228"/>
        <v>6</v>
      </c>
      <c r="D250" s="45">
        <f t="shared" ref="D250" si="258">E250+F250</f>
        <v>0</v>
      </c>
      <c r="E250" s="3"/>
      <c r="F250" s="25"/>
      <c r="G250" s="17">
        <f t="shared" si="236"/>
        <v>0</v>
      </c>
      <c r="H250" s="3"/>
      <c r="I250" s="14"/>
      <c r="J250" s="82"/>
      <c r="K250" s="24">
        <f t="shared" si="145"/>
        <v>6</v>
      </c>
      <c r="L250" s="3">
        <v>4</v>
      </c>
      <c r="M250" s="74">
        <v>2</v>
      </c>
      <c r="N250" s="82"/>
      <c r="O250" s="17">
        <f t="shared" si="191"/>
        <v>0</v>
      </c>
      <c r="P250" s="3"/>
      <c r="Q250" s="14"/>
      <c r="R250" s="106"/>
    </row>
    <row r="251" spans="1:18" x14ac:dyDescent="0.4">
      <c r="A251" s="34"/>
      <c r="B251" s="32" t="s">
        <v>207</v>
      </c>
      <c r="C251" s="60">
        <f t="shared" si="228"/>
        <v>1</v>
      </c>
      <c r="D251" s="45">
        <f t="shared" si="252"/>
        <v>0</v>
      </c>
      <c r="E251" s="3"/>
      <c r="F251" s="25"/>
      <c r="G251" s="17">
        <f t="shared" si="236"/>
        <v>0</v>
      </c>
      <c r="H251" s="3"/>
      <c r="I251" s="14"/>
      <c r="J251" s="82"/>
      <c r="K251" s="24">
        <f t="shared" ref="K251" si="259">L251+M251+N251</f>
        <v>1</v>
      </c>
      <c r="L251" s="3"/>
      <c r="M251" s="74">
        <v>1</v>
      </c>
      <c r="N251" s="82"/>
      <c r="O251" s="17">
        <f t="shared" si="191"/>
        <v>0</v>
      </c>
      <c r="P251" s="3"/>
      <c r="Q251" s="14"/>
      <c r="R251" s="106"/>
    </row>
    <row r="252" spans="1:18" ht="19.5" thickBot="1" x14ac:dyDescent="0.45">
      <c r="A252" s="34"/>
      <c r="B252" s="33" t="s">
        <v>208</v>
      </c>
      <c r="C252" s="61">
        <f t="shared" si="228"/>
        <v>1</v>
      </c>
      <c r="D252" s="46">
        <f t="shared" si="252"/>
        <v>0</v>
      </c>
      <c r="E252" s="27"/>
      <c r="F252" s="30"/>
      <c r="G252" s="26">
        <f t="shared" si="236"/>
        <v>0</v>
      </c>
      <c r="H252" s="27"/>
      <c r="I252" s="28"/>
      <c r="J252" s="83"/>
      <c r="K252" s="29">
        <f t="shared" si="145"/>
        <v>1</v>
      </c>
      <c r="L252" s="27">
        <v>1</v>
      </c>
      <c r="M252" s="75"/>
      <c r="N252" s="83"/>
      <c r="O252" s="26">
        <f t="shared" si="191"/>
        <v>0</v>
      </c>
      <c r="P252" s="27"/>
      <c r="Q252" s="28"/>
      <c r="R252" s="102"/>
    </row>
    <row r="253" spans="1:18" ht="20.25" thickTop="1" thickBot="1" x14ac:dyDescent="0.45">
      <c r="A253" s="109" t="s">
        <v>147</v>
      </c>
      <c r="B253" s="110"/>
      <c r="C253" s="58">
        <f t="shared" si="228"/>
        <v>9</v>
      </c>
      <c r="D253" s="43">
        <f t="shared" si="144"/>
        <v>0</v>
      </c>
      <c r="E253" s="9">
        <f>SUM(E254:E261)</f>
        <v>0</v>
      </c>
      <c r="F253" s="21">
        <f>SUM(F254:F261)</f>
        <v>0</v>
      </c>
      <c r="G253" s="15">
        <f t="shared" si="236"/>
        <v>1</v>
      </c>
      <c r="H253" s="9">
        <f>SUM(H254:H261)</f>
        <v>1</v>
      </c>
      <c r="I253" s="12">
        <f>SUM(I254:I261)</f>
        <v>0</v>
      </c>
      <c r="J253" s="80">
        <f>SUM(J254:J261)</f>
        <v>0</v>
      </c>
      <c r="K253" s="20">
        <f t="shared" si="145"/>
        <v>8</v>
      </c>
      <c r="L253" s="9">
        <f>SUM(L254:L261)</f>
        <v>4</v>
      </c>
      <c r="M253" s="72">
        <f>SUM(M254:M261)</f>
        <v>4</v>
      </c>
      <c r="N253" s="80">
        <f>SUM(N254:N261)</f>
        <v>0</v>
      </c>
      <c r="O253" s="15">
        <f t="shared" si="191"/>
        <v>0</v>
      </c>
      <c r="P253" s="9">
        <f>SUM(P254:P261)</f>
        <v>0</v>
      </c>
      <c r="Q253" s="12">
        <f>SUM(Q254:Q261)</f>
        <v>0</v>
      </c>
      <c r="R253" s="104">
        <f>SUM(R254:R261)</f>
        <v>0</v>
      </c>
    </row>
    <row r="254" spans="1:18" ht="19.5" thickTop="1" x14ac:dyDescent="0.4">
      <c r="A254" s="34"/>
      <c r="B254" s="31" t="s">
        <v>148</v>
      </c>
      <c r="C254" s="59">
        <f t="shared" si="228"/>
        <v>2</v>
      </c>
      <c r="D254" s="44">
        <f t="shared" si="144"/>
        <v>0</v>
      </c>
      <c r="E254" s="4"/>
      <c r="F254" s="23"/>
      <c r="G254" s="16">
        <f t="shared" si="236"/>
        <v>0</v>
      </c>
      <c r="H254" s="4"/>
      <c r="I254" s="13"/>
      <c r="J254" s="81"/>
      <c r="K254" s="22">
        <f t="shared" si="145"/>
        <v>2</v>
      </c>
      <c r="L254" s="4">
        <v>1</v>
      </c>
      <c r="M254" s="73">
        <v>1</v>
      </c>
      <c r="N254" s="81"/>
      <c r="O254" s="16">
        <f t="shared" si="191"/>
        <v>0</v>
      </c>
      <c r="P254" s="4"/>
      <c r="Q254" s="13"/>
      <c r="R254" s="105"/>
    </row>
    <row r="255" spans="1:18" x14ac:dyDescent="0.4">
      <c r="A255" s="34"/>
      <c r="B255" s="32" t="s">
        <v>209</v>
      </c>
      <c r="C255" s="60">
        <f t="shared" ref="C255" si="260">D255+G255+K255+O255</f>
        <v>1</v>
      </c>
      <c r="D255" s="45">
        <f t="shared" si="144"/>
        <v>0</v>
      </c>
      <c r="E255" s="3"/>
      <c r="F255" s="25"/>
      <c r="G255" s="17">
        <f t="shared" ref="G255" si="261">H255+I255+J255</f>
        <v>1</v>
      </c>
      <c r="H255" s="3">
        <v>1</v>
      </c>
      <c r="I255" s="14"/>
      <c r="J255" s="82"/>
      <c r="K255" s="24">
        <f t="shared" ref="K255" si="262">L255+M255+N255</f>
        <v>0</v>
      </c>
      <c r="L255" s="3"/>
      <c r="M255" s="74"/>
      <c r="N255" s="82"/>
      <c r="O255" s="17">
        <f t="shared" si="191"/>
        <v>0</v>
      </c>
      <c r="P255" s="3"/>
      <c r="Q255" s="14"/>
      <c r="R255" s="106"/>
    </row>
    <row r="256" spans="1:18" x14ac:dyDescent="0.4">
      <c r="A256" s="34"/>
      <c r="B256" s="32" t="s">
        <v>262</v>
      </c>
      <c r="C256" s="60">
        <f t="shared" si="228"/>
        <v>1</v>
      </c>
      <c r="D256" s="45">
        <f t="shared" ref="D256:D257" si="263">E256+F256</f>
        <v>0</v>
      </c>
      <c r="E256" s="3"/>
      <c r="F256" s="25"/>
      <c r="G256" s="17">
        <f t="shared" si="236"/>
        <v>0</v>
      </c>
      <c r="H256" s="3"/>
      <c r="I256" s="14"/>
      <c r="J256" s="82"/>
      <c r="K256" s="24">
        <f t="shared" ref="K256" si="264">L256+M256+N256</f>
        <v>1</v>
      </c>
      <c r="L256" s="3"/>
      <c r="M256" s="74">
        <v>1</v>
      </c>
      <c r="N256" s="82"/>
      <c r="O256" s="17">
        <f t="shared" si="191"/>
        <v>0</v>
      </c>
      <c r="P256" s="3"/>
      <c r="Q256" s="14"/>
      <c r="R256" s="106"/>
    </row>
    <row r="257" spans="1:18" x14ac:dyDescent="0.4">
      <c r="A257" s="34"/>
      <c r="B257" s="32" t="s">
        <v>263</v>
      </c>
      <c r="C257" s="60">
        <f t="shared" ref="C257" si="265">D257+G257+K257+O257</f>
        <v>1</v>
      </c>
      <c r="D257" s="45">
        <f t="shared" si="263"/>
        <v>0</v>
      </c>
      <c r="E257" s="3"/>
      <c r="F257" s="25"/>
      <c r="G257" s="17">
        <f t="shared" ref="G257" si="266">H257+I257+J257</f>
        <v>0</v>
      </c>
      <c r="H257" s="3"/>
      <c r="I257" s="14"/>
      <c r="J257" s="82"/>
      <c r="K257" s="24">
        <f t="shared" ref="K257" si="267">L257+M257+N257</f>
        <v>1</v>
      </c>
      <c r="L257" s="3">
        <v>1</v>
      </c>
      <c r="M257" s="74"/>
      <c r="N257" s="82"/>
      <c r="O257" s="17">
        <f t="shared" si="191"/>
        <v>0</v>
      </c>
      <c r="P257" s="3"/>
      <c r="Q257" s="14"/>
      <c r="R257" s="106"/>
    </row>
    <row r="258" spans="1:18" x14ac:dyDescent="0.4">
      <c r="A258" s="34"/>
      <c r="B258" s="32" t="s">
        <v>211</v>
      </c>
      <c r="C258" s="60">
        <f t="shared" si="228"/>
        <v>1</v>
      </c>
      <c r="D258" s="45">
        <f t="shared" ref="D258:D259" si="268">E258+F258</f>
        <v>0</v>
      </c>
      <c r="E258" s="3"/>
      <c r="F258" s="25"/>
      <c r="G258" s="17">
        <f t="shared" si="236"/>
        <v>0</v>
      </c>
      <c r="H258" s="3"/>
      <c r="I258" s="14"/>
      <c r="J258" s="82"/>
      <c r="K258" s="24">
        <f t="shared" ref="K258:K259" si="269">L258+M258+N258</f>
        <v>1</v>
      </c>
      <c r="L258" s="3"/>
      <c r="M258" s="74">
        <v>1</v>
      </c>
      <c r="N258" s="82"/>
      <c r="O258" s="17">
        <f t="shared" si="191"/>
        <v>0</v>
      </c>
      <c r="P258" s="3"/>
      <c r="Q258" s="14"/>
      <c r="R258" s="106"/>
    </row>
    <row r="259" spans="1:18" x14ac:dyDescent="0.4">
      <c r="A259" s="34"/>
      <c r="B259" s="32" t="s">
        <v>280</v>
      </c>
      <c r="C259" s="60">
        <f t="shared" ref="C259" si="270">D259+G259+K259+O259</f>
        <v>1</v>
      </c>
      <c r="D259" s="45">
        <f t="shared" si="268"/>
        <v>0</v>
      </c>
      <c r="E259" s="3"/>
      <c r="F259" s="25"/>
      <c r="G259" s="17">
        <f t="shared" ref="G259" si="271">H259+I259+J259</f>
        <v>0</v>
      </c>
      <c r="H259" s="3"/>
      <c r="I259" s="14"/>
      <c r="J259" s="82"/>
      <c r="K259" s="24">
        <f t="shared" si="269"/>
        <v>1</v>
      </c>
      <c r="L259" s="3">
        <v>1</v>
      </c>
      <c r="M259" s="74"/>
      <c r="N259" s="82"/>
      <c r="O259" s="17">
        <f t="shared" ref="O259" si="272">P259+Q259+R259</f>
        <v>0</v>
      </c>
      <c r="P259" s="3"/>
      <c r="Q259" s="14"/>
      <c r="R259" s="106"/>
    </row>
    <row r="260" spans="1:18" x14ac:dyDescent="0.4">
      <c r="A260" s="34"/>
      <c r="B260" s="32" t="s">
        <v>210</v>
      </c>
      <c r="C260" s="60">
        <f t="shared" si="228"/>
        <v>1</v>
      </c>
      <c r="D260" s="45">
        <f t="shared" si="144"/>
        <v>0</v>
      </c>
      <c r="E260" s="3"/>
      <c r="F260" s="25"/>
      <c r="G260" s="17">
        <f t="shared" si="236"/>
        <v>0</v>
      </c>
      <c r="H260" s="3"/>
      <c r="I260" s="14"/>
      <c r="J260" s="82"/>
      <c r="K260" s="24">
        <f t="shared" ref="K260" si="273">L260+M260+N260</f>
        <v>1</v>
      </c>
      <c r="L260" s="3">
        <v>1</v>
      </c>
      <c r="M260" s="74"/>
      <c r="N260" s="82"/>
      <c r="O260" s="17">
        <f t="shared" si="191"/>
        <v>0</v>
      </c>
      <c r="P260" s="3"/>
      <c r="Q260" s="14"/>
      <c r="R260" s="106"/>
    </row>
    <row r="261" spans="1:18" ht="19.5" thickBot="1" x14ac:dyDescent="0.45">
      <c r="A261" s="34"/>
      <c r="B261" s="33" t="s">
        <v>212</v>
      </c>
      <c r="C261" s="61">
        <f t="shared" si="228"/>
        <v>1</v>
      </c>
      <c r="D261" s="46">
        <f t="shared" si="144"/>
        <v>0</v>
      </c>
      <c r="E261" s="27"/>
      <c r="F261" s="30"/>
      <c r="G261" s="26">
        <f t="shared" si="236"/>
        <v>0</v>
      </c>
      <c r="H261" s="27"/>
      <c r="I261" s="28"/>
      <c r="J261" s="83"/>
      <c r="K261" s="29">
        <f t="shared" ref="K261:K267" si="274">L261+M261+N261</f>
        <v>1</v>
      </c>
      <c r="L261" s="27"/>
      <c r="M261" s="75">
        <v>1</v>
      </c>
      <c r="N261" s="83"/>
      <c r="O261" s="26">
        <f t="shared" si="191"/>
        <v>0</v>
      </c>
      <c r="P261" s="27"/>
      <c r="Q261" s="28"/>
      <c r="R261" s="102"/>
    </row>
    <row r="262" spans="1:18" ht="20.25" thickTop="1" thickBot="1" x14ac:dyDescent="0.45">
      <c r="A262" s="109" t="s">
        <v>117</v>
      </c>
      <c r="B262" s="110"/>
      <c r="C262" s="58">
        <f t="shared" si="228"/>
        <v>8</v>
      </c>
      <c r="D262" s="43">
        <f t="shared" si="144"/>
        <v>0</v>
      </c>
      <c r="E262" s="9">
        <f>SUM(E263:E267)</f>
        <v>0</v>
      </c>
      <c r="F262" s="21">
        <f>SUM(F263:F267)</f>
        <v>0</v>
      </c>
      <c r="G262" s="15">
        <f t="shared" si="236"/>
        <v>1</v>
      </c>
      <c r="H262" s="9">
        <f t="shared" ref="H262:J262" si="275">SUM(H263:H267)</f>
        <v>0</v>
      </c>
      <c r="I262" s="12">
        <f t="shared" si="275"/>
        <v>1</v>
      </c>
      <c r="J262" s="80">
        <f t="shared" si="275"/>
        <v>0</v>
      </c>
      <c r="K262" s="20">
        <f t="shared" si="274"/>
        <v>7</v>
      </c>
      <c r="L262" s="9">
        <f t="shared" ref="L262:M262" si="276">SUM(L263:L267)</f>
        <v>2</v>
      </c>
      <c r="M262" s="72">
        <f t="shared" si="276"/>
        <v>5</v>
      </c>
      <c r="N262" s="80">
        <f t="shared" ref="N262" si="277">SUM(N263:N267)</f>
        <v>0</v>
      </c>
      <c r="O262" s="15">
        <f t="shared" si="191"/>
        <v>0</v>
      </c>
      <c r="P262" s="9">
        <f t="shared" ref="P262:R262" si="278">SUM(P263:P267)</f>
        <v>0</v>
      </c>
      <c r="Q262" s="12">
        <f t="shared" ref="Q262" si="279">SUM(Q263:Q267)</f>
        <v>0</v>
      </c>
      <c r="R262" s="104">
        <f t="shared" si="278"/>
        <v>0</v>
      </c>
    </row>
    <row r="263" spans="1:18" ht="19.5" thickTop="1" x14ac:dyDescent="0.4">
      <c r="A263" s="34"/>
      <c r="B263" s="31" t="s">
        <v>118</v>
      </c>
      <c r="C263" s="59">
        <f t="shared" si="228"/>
        <v>1</v>
      </c>
      <c r="D263" s="44">
        <f t="shared" si="144"/>
        <v>0</v>
      </c>
      <c r="E263" s="4"/>
      <c r="F263" s="23"/>
      <c r="G263" s="16">
        <f t="shared" si="236"/>
        <v>1</v>
      </c>
      <c r="H263" s="4"/>
      <c r="I263" s="13">
        <v>1</v>
      </c>
      <c r="J263" s="81"/>
      <c r="K263" s="22">
        <f t="shared" si="274"/>
        <v>0</v>
      </c>
      <c r="L263" s="4"/>
      <c r="M263" s="73"/>
      <c r="N263" s="81"/>
      <c r="O263" s="16">
        <f t="shared" si="191"/>
        <v>0</v>
      </c>
      <c r="P263" s="4"/>
      <c r="Q263" s="13"/>
      <c r="R263" s="105"/>
    </row>
    <row r="264" spans="1:18" x14ac:dyDescent="0.4">
      <c r="A264" s="34"/>
      <c r="B264" s="32" t="s">
        <v>119</v>
      </c>
      <c r="C264" s="60">
        <f t="shared" ref="C264" si="280">D264+G264+K264+O264</f>
        <v>2</v>
      </c>
      <c r="D264" s="45">
        <f t="shared" ref="D264" si="281">E264+F264</f>
        <v>0</v>
      </c>
      <c r="E264" s="3"/>
      <c r="F264" s="25"/>
      <c r="G264" s="17">
        <f t="shared" ref="G264" si="282">H264+I264+J264</f>
        <v>0</v>
      </c>
      <c r="H264" s="3"/>
      <c r="I264" s="14"/>
      <c r="J264" s="82"/>
      <c r="K264" s="24">
        <f t="shared" ref="K264" si="283">L264+M264+N264</f>
        <v>2</v>
      </c>
      <c r="L264" s="3"/>
      <c r="M264" s="74">
        <v>2</v>
      </c>
      <c r="N264" s="82"/>
      <c r="O264" s="17">
        <f t="shared" ref="O264" si="284">P264+Q264+R264</f>
        <v>0</v>
      </c>
      <c r="P264" s="3"/>
      <c r="Q264" s="14"/>
      <c r="R264" s="106"/>
    </row>
    <row r="265" spans="1:18" x14ac:dyDescent="0.4">
      <c r="A265" s="34"/>
      <c r="B265" s="32" t="s">
        <v>281</v>
      </c>
      <c r="C265" s="60">
        <f t="shared" ref="C265" si="285">D265+G265+K265+O265</f>
        <v>3</v>
      </c>
      <c r="D265" s="45">
        <f t="shared" ref="D265" si="286">E265+F265</f>
        <v>0</v>
      </c>
      <c r="E265" s="3"/>
      <c r="F265" s="25"/>
      <c r="G265" s="17">
        <f t="shared" ref="G265" si="287">H265+I265+J265</f>
        <v>0</v>
      </c>
      <c r="H265" s="3"/>
      <c r="I265" s="14"/>
      <c r="J265" s="82"/>
      <c r="K265" s="24">
        <f t="shared" ref="K265" si="288">L265+M265+N265</f>
        <v>3</v>
      </c>
      <c r="L265" s="3">
        <v>2</v>
      </c>
      <c r="M265" s="74">
        <v>1</v>
      </c>
      <c r="N265" s="82"/>
      <c r="O265" s="17">
        <f t="shared" ref="O265" si="289">P265+Q265+R265</f>
        <v>0</v>
      </c>
      <c r="P265" s="3"/>
      <c r="Q265" s="14"/>
      <c r="R265" s="106"/>
    </row>
    <row r="266" spans="1:18" x14ac:dyDescent="0.4">
      <c r="A266" s="34"/>
      <c r="B266" s="32" t="s">
        <v>282</v>
      </c>
      <c r="C266" s="60">
        <f t="shared" si="228"/>
        <v>1</v>
      </c>
      <c r="D266" s="45">
        <f t="shared" si="144"/>
        <v>0</v>
      </c>
      <c r="E266" s="3"/>
      <c r="F266" s="25"/>
      <c r="G266" s="17">
        <f t="shared" si="236"/>
        <v>0</v>
      </c>
      <c r="H266" s="3"/>
      <c r="I266" s="14"/>
      <c r="J266" s="82"/>
      <c r="K266" s="24">
        <f t="shared" si="274"/>
        <v>1</v>
      </c>
      <c r="L266" s="3"/>
      <c r="M266" s="74">
        <v>1</v>
      </c>
      <c r="N266" s="82"/>
      <c r="O266" s="17">
        <f t="shared" si="191"/>
        <v>0</v>
      </c>
      <c r="P266" s="3"/>
      <c r="Q266" s="14"/>
      <c r="R266" s="106"/>
    </row>
    <row r="267" spans="1:18" ht="19.5" thickBot="1" x14ac:dyDescent="0.45">
      <c r="A267" s="38"/>
      <c r="B267" s="54" t="s">
        <v>283</v>
      </c>
      <c r="C267" s="62">
        <f t="shared" si="228"/>
        <v>1</v>
      </c>
      <c r="D267" s="49">
        <f t="shared" si="144"/>
        <v>0</v>
      </c>
      <c r="E267" s="36"/>
      <c r="F267" s="50"/>
      <c r="G267" s="40">
        <f t="shared" si="236"/>
        <v>0</v>
      </c>
      <c r="H267" s="36"/>
      <c r="I267" s="64"/>
      <c r="J267" s="85"/>
      <c r="K267" s="66">
        <f t="shared" si="274"/>
        <v>1</v>
      </c>
      <c r="L267" s="36"/>
      <c r="M267" s="77">
        <v>1</v>
      </c>
      <c r="N267" s="85"/>
      <c r="O267" s="40">
        <f t="shared" si="191"/>
        <v>0</v>
      </c>
      <c r="P267" s="36"/>
      <c r="Q267" s="64"/>
      <c r="R267" s="108"/>
    </row>
    <row r="268" spans="1:18" ht="36" customHeight="1" thickTop="1" x14ac:dyDescent="0.4">
      <c r="A268" s="129" t="s">
        <v>266</v>
      </c>
      <c r="B268" s="129"/>
      <c r="C268" s="129"/>
      <c r="D268" s="129"/>
      <c r="E268" s="129"/>
      <c r="F268" s="129"/>
      <c r="G268" s="129"/>
      <c r="H268" s="129"/>
      <c r="I268" s="129"/>
      <c r="J268" s="129"/>
      <c r="K268" s="129"/>
      <c r="L268" s="129"/>
      <c r="M268" s="129"/>
      <c r="N268" s="129"/>
      <c r="O268" s="129"/>
      <c r="P268" s="129"/>
      <c r="Q268" s="129"/>
      <c r="R268" s="129"/>
    </row>
    <row r="269" spans="1:18" ht="36" customHeight="1" x14ac:dyDescent="0.4">
      <c r="A269" s="128" t="s">
        <v>122</v>
      </c>
      <c r="B269" s="128"/>
      <c r="C269" s="128"/>
      <c r="D269" s="128"/>
      <c r="E269" s="128"/>
      <c r="F269" s="128"/>
      <c r="G269" s="128"/>
      <c r="H269" s="128"/>
      <c r="I269" s="128"/>
      <c r="J269" s="128"/>
      <c r="K269" s="128"/>
      <c r="L269" s="128"/>
      <c r="M269" s="128"/>
      <c r="N269" s="128"/>
      <c r="O269" s="128"/>
      <c r="P269" s="128"/>
      <c r="Q269" s="128"/>
      <c r="R269" s="128"/>
    </row>
    <row r="270" spans="1:18" ht="36" customHeight="1" x14ac:dyDescent="0.4">
      <c r="A270" s="128" t="s">
        <v>267</v>
      </c>
      <c r="B270" s="128"/>
      <c r="C270" s="128"/>
      <c r="D270" s="128"/>
      <c r="E270" s="128"/>
      <c r="F270" s="128"/>
      <c r="G270" s="128"/>
      <c r="H270" s="128"/>
      <c r="I270" s="128"/>
      <c r="J270" s="128"/>
      <c r="K270" s="128"/>
      <c r="L270" s="128"/>
      <c r="M270" s="128"/>
      <c r="N270" s="128"/>
      <c r="O270" s="128"/>
      <c r="P270" s="128"/>
      <c r="Q270" s="128"/>
      <c r="R270" s="128"/>
    </row>
    <row r="271" spans="1:18" ht="36" customHeight="1" x14ac:dyDescent="0.4">
      <c r="A271" s="128" t="s">
        <v>234</v>
      </c>
      <c r="B271" s="128"/>
      <c r="C271" s="128"/>
      <c r="D271" s="128"/>
      <c r="E271" s="128"/>
      <c r="F271" s="128"/>
      <c r="G271" s="128"/>
      <c r="H271" s="128"/>
      <c r="I271" s="128"/>
      <c r="J271" s="128"/>
      <c r="K271" s="128"/>
      <c r="L271" s="128"/>
      <c r="M271" s="128"/>
      <c r="N271" s="128"/>
      <c r="O271" s="128"/>
      <c r="P271" s="128"/>
      <c r="Q271" s="128"/>
      <c r="R271" s="128"/>
    </row>
    <row r="272" spans="1:18" ht="53.25" customHeight="1" x14ac:dyDescent="0.4">
      <c r="A272" s="128" t="s">
        <v>264</v>
      </c>
      <c r="B272" s="128"/>
      <c r="C272" s="128"/>
      <c r="D272" s="128"/>
      <c r="E272" s="128"/>
      <c r="F272" s="128"/>
      <c r="G272" s="128"/>
      <c r="H272" s="128"/>
      <c r="I272" s="128"/>
      <c r="J272" s="128"/>
      <c r="K272" s="128"/>
      <c r="L272" s="128"/>
      <c r="M272" s="128"/>
      <c r="N272" s="128"/>
      <c r="O272" s="128"/>
      <c r="P272" s="128"/>
      <c r="Q272" s="128"/>
      <c r="R272" s="128"/>
    </row>
  </sheetData>
  <mergeCells count="32">
    <mergeCell ref="O4:R4"/>
    <mergeCell ref="A32:B32"/>
    <mergeCell ref="A8:B8"/>
    <mergeCell ref="A272:R272"/>
    <mergeCell ref="A268:R268"/>
    <mergeCell ref="A269:R269"/>
    <mergeCell ref="A270:R270"/>
    <mergeCell ref="A190:B190"/>
    <mergeCell ref="A225:B225"/>
    <mergeCell ref="A230:B230"/>
    <mergeCell ref="A253:B253"/>
    <mergeCell ref="A262:B262"/>
    <mergeCell ref="A271:R271"/>
    <mergeCell ref="A248:B248"/>
    <mergeCell ref="A237:B237"/>
    <mergeCell ref="A246:B246"/>
    <mergeCell ref="A113:B113"/>
    <mergeCell ref="A69:B69"/>
    <mergeCell ref="A79:B79"/>
    <mergeCell ref="A235:B235"/>
    <mergeCell ref="A2:R2"/>
    <mergeCell ref="A3:R3"/>
    <mergeCell ref="A142:B142"/>
    <mergeCell ref="A150:B150"/>
    <mergeCell ref="A41:B41"/>
    <mergeCell ref="A77:B77"/>
    <mergeCell ref="A4:B7"/>
    <mergeCell ref="A81:B81"/>
    <mergeCell ref="A93:B93"/>
    <mergeCell ref="K4:N4"/>
    <mergeCell ref="D4:F4"/>
    <mergeCell ref="G4:I4"/>
  </mergeCells>
  <phoneticPr fontId="1"/>
  <pageMargins left="0.25" right="0.25" top="0.75" bottom="0.75" header="0.3" footer="0.3"/>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B2480-5768-487A-A7F9-2B47E8A3A0E7}">
  <dimension ref="A1:J3"/>
  <sheetViews>
    <sheetView topLeftCell="A16" workbookViewId="0">
      <selection activeCell="M26" sqref="M26"/>
    </sheetView>
  </sheetViews>
  <sheetFormatPr defaultRowHeight="18.75" x14ac:dyDescent="0.4"/>
  <sheetData>
    <row r="1" spans="1:10" x14ac:dyDescent="0.4">
      <c r="A1" s="5" t="s">
        <v>213</v>
      </c>
      <c r="B1" s="18" t="s">
        <v>214</v>
      </c>
      <c r="C1" s="5" t="s">
        <v>215</v>
      </c>
      <c r="D1" s="10" t="s">
        <v>216</v>
      </c>
      <c r="E1" s="78" t="s">
        <v>222</v>
      </c>
      <c r="F1" s="5" t="s">
        <v>217</v>
      </c>
      <c r="G1" s="70" t="s">
        <v>218</v>
      </c>
      <c r="H1" s="78" t="s">
        <v>219</v>
      </c>
      <c r="I1" s="5" t="s">
        <v>220</v>
      </c>
      <c r="J1" s="6" t="s">
        <v>221</v>
      </c>
    </row>
    <row r="2" spans="1:10" ht="19.5" thickBot="1" x14ac:dyDescent="0.45">
      <c r="A2" s="7">
        <v>16</v>
      </c>
      <c r="B2" s="19">
        <v>7</v>
      </c>
      <c r="C2" s="7">
        <v>40</v>
      </c>
      <c r="D2" s="11">
        <v>43</v>
      </c>
      <c r="E2" s="79">
        <v>1</v>
      </c>
      <c r="F2" s="7">
        <v>592</v>
      </c>
      <c r="G2" s="71">
        <v>583</v>
      </c>
      <c r="H2" s="79">
        <v>6</v>
      </c>
      <c r="I2" s="7">
        <v>3</v>
      </c>
      <c r="J2" s="8">
        <v>4</v>
      </c>
    </row>
    <row r="3" spans="1:10" ht="19.5" thickTop="1" x14ac:dyDescent="0.4"/>
  </sheetData>
  <phoneticPr fontId="1"/>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表</vt:lpstr>
      <vt:lpstr>グラフ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chichi2</dc:creator>
  <cp:lastModifiedBy>shokkakyo</cp:lastModifiedBy>
  <cp:lastPrinted>2021-09-07T01:39:28Z</cp:lastPrinted>
  <dcterms:created xsi:type="dcterms:W3CDTF">2021-07-06T12:14:55Z</dcterms:created>
  <dcterms:modified xsi:type="dcterms:W3CDTF">2021-11-16T05:27:37Z</dcterms:modified>
</cp:coreProperties>
</file>